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Password="DB3E" lockStructure="1"/>
  <bookViews>
    <workbookView xWindow="0" yWindow="0" windowWidth="13020" windowHeight="8000"/>
  </bookViews>
  <sheets>
    <sheet name="Phan_1" sheetId="1" r:id="rId1"/>
    <sheet name="Phan_2" sheetId="2" r:id="rId2"/>
    <sheet name="Phan_3" sheetId="3" r:id="rId3"/>
    <sheet name="Phan_4" sheetId="4" r:id="rId4"/>
    <sheet name="CODE" sheetId="5" state="hidden" r:id="rId5"/>
    <sheet name="DATA" sheetId="6" state="hidden" r:id="rId6"/>
  </sheets>
  <externalReferences>
    <externalReference r:id="rId7"/>
    <externalReference r:id="rId8"/>
  </externalReferences>
  <definedNames>
    <definedName name="CAU_HINH">CODE!$O$2:$P$6</definedName>
    <definedName name="DULIEU_CP_DVU_DP">DATA!$I$2:$N$107</definedName>
    <definedName name="DULIEU_CP_TT_DP">DATA!$A$2:$F$47</definedName>
    <definedName name="DULIEU_TANG_HP">DATA!$Q$2:$U$8</definedName>
    <definedName name="_xlnm.Print_Area" localSheetId="0">Phan_1!$A$1:$M$22</definedName>
    <definedName name="TT_TRUONG">CODE!$A$2:$J$3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6" l="1"/>
  <c r="F31" i="6"/>
  <c r="F22" i="6"/>
  <c r="F13" i="6"/>
  <c r="P5" i="2"/>
  <c r="Q5" i="2"/>
  <c r="R5" i="2"/>
  <c r="S5" i="2"/>
  <c r="O5" i="2"/>
  <c r="F4" i="6" s="1"/>
  <c r="U8" i="6" l="1"/>
  <c r="U7" i="6"/>
  <c r="U6" i="6"/>
  <c r="U5" i="6"/>
  <c r="U4" i="6"/>
  <c r="U3" i="6"/>
  <c r="N107" i="6"/>
  <c r="N106" i="6"/>
  <c r="N105" i="6"/>
  <c r="N104" i="6"/>
  <c r="N103" i="6"/>
  <c r="N102" i="6"/>
  <c r="N101" i="6"/>
  <c r="N100" i="6"/>
  <c r="N99" i="6"/>
  <c r="N98" i="6"/>
  <c r="N97" i="6"/>
  <c r="N96" i="6"/>
  <c r="N95" i="6"/>
  <c r="N94" i="6"/>
  <c r="N93" i="6"/>
  <c r="N92" i="6"/>
  <c r="N91" i="6"/>
  <c r="N90" i="6"/>
  <c r="N89" i="6"/>
  <c r="N88" i="6"/>
  <c r="N87" i="6"/>
  <c r="N86" i="6"/>
  <c r="N85" i="6"/>
  <c r="N84" i="6"/>
  <c r="N83" i="6"/>
  <c r="N82" i="6"/>
  <c r="N81" i="6"/>
  <c r="N80" i="6"/>
  <c r="N79" i="6"/>
  <c r="N78" i="6"/>
  <c r="N77" i="6"/>
  <c r="N76" i="6"/>
  <c r="N75" i="6"/>
  <c r="N74" i="6"/>
  <c r="N73" i="6"/>
  <c r="N72" i="6"/>
  <c r="N71" i="6"/>
  <c r="N70" i="6"/>
  <c r="N69" i="6"/>
  <c r="N68" i="6"/>
  <c r="N67" i="6"/>
  <c r="N66" i="6"/>
  <c r="N65" i="6"/>
  <c r="N64" i="6"/>
  <c r="N63" i="6"/>
  <c r="N62" i="6"/>
  <c r="N61" i="6"/>
  <c r="N60" i="6"/>
  <c r="N59" i="6"/>
  <c r="N58" i="6"/>
  <c r="N57" i="6"/>
  <c r="N56" i="6"/>
  <c r="N55" i="6"/>
  <c r="N54" i="6"/>
  <c r="N53" i="6"/>
  <c r="N52" i="6"/>
  <c r="N51" i="6"/>
  <c r="N50" i="6"/>
  <c r="N49" i="6"/>
  <c r="N48" i="6"/>
  <c r="N47" i="6"/>
  <c r="N46" i="6"/>
  <c r="N45" i="6"/>
  <c r="N44" i="6"/>
  <c r="N43" i="6"/>
  <c r="N42" i="6"/>
  <c r="N41" i="6"/>
  <c r="N40" i="6"/>
  <c r="N39" i="6"/>
  <c r="N38" i="6"/>
  <c r="N37" i="6"/>
  <c r="N36" i="6"/>
  <c r="N35" i="6"/>
  <c r="N34" i="6"/>
  <c r="N33" i="6"/>
  <c r="N32" i="6"/>
  <c r="N31" i="6"/>
  <c r="N30" i="6"/>
  <c r="N29" i="6"/>
  <c r="N28" i="6"/>
  <c r="N27" i="6"/>
  <c r="N26" i="6"/>
  <c r="N25" i="6"/>
  <c r="N24" i="6"/>
  <c r="N23" i="6"/>
  <c r="N22" i="6"/>
  <c r="N21" i="6"/>
  <c r="N20" i="6"/>
  <c r="N19" i="6"/>
  <c r="N18" i="6"/>
  <c r="N17" i="6"/>
  <c r="N16" i="6"/>
  <c r="N15" i="6"/>
  <c r="N14" i="6"/>
  <c r="N13" i="6"/>
  <c r="N12" i="6"/>
  <c r="N11" i="6"/>
  <c r="N10" i="6"/>
  <c r="N9" i="6"/>
  <c r="N8" i="6"/>
  <c r="N7" i="6"/>
  <c r="N6" i="6"/>
  <c r="N5" i="6"/>
  <c r="N4" i="6"/>
  <c r="N3" i="6"/>
  <c r="F47" i="6"/>
  <c r="F46" i="6"/>
  <c r="F45" i="6"/>
  <c r="F44" i="6"/>
  <c r="F43" i="6"/>
  <c r="F42" i="6"/>
  <c r="F41" i="6"/>
  <c r="F39" i="6"/>
  <c r="F38" i="6"/>
  <c r="F37" i="6"/>
  <c r="F36" i="6"/>
  <c r="F35" i="6"/>
  <c r="F34" i="6"/>
  <c r="F33" i="6"/>
  <c r="F32" i="6"/>
  <c r="F30" i="6"/>
  <c r="F29" i="6"/>
  <c r="F28" i="6"/>
  <c r="F27" i="6"/>
  <c r="F26" i="6"/>
  <c r="F25" i="6"/>
  <c r="F24" i="6"/>
  <c r="F23" i="6"/>
  <c r="F21" i="6"/>
  <c r="F20" i="6"/>
  <c r="F19" i="6"/>
  <c r="F18" i="6"/>
  <c r="F17" i="6"/>
  <c r="F16" i="6"/>
  <c r="F15" i="6"/>
  <c r="F14" i="6"/>
  <c r="F12" i="6"/>
  <c r="F11" i="6"/>
  <c r="F10" i="6"/>
  <c r="F9" i="6"/>
  <c r="F8" i="6"/>
  <c r="F7" i="6"/>
  <c r="F6" i="6"/>
  <c r="F5" i="6"/>
  <c r="F3"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B47" i="6"/>
  <c r="J46" i="6"/>
  <c r="B46" i="6"/>
  <c r="J45" i="6"/>
  <c r="B45" i="6"/>
  <c r="J44" i="6"/>
  <c r="B44" i="6"/>
  <c r="J43" i="6"/>
  <c r="B43" i="6"/>
  <c r="J42" i="6"/>
  <c r="B42" i="6"/>
  <c r="J41" i="6"/>
  <c r="B41" i="6"/>
  <c r="J40" i="6"/>
  <c r="B40" i="6"/>
  <c r="J39" i="6"/>
  <c r="B39" i="6"/>
  <c r="J38" i="6"/>
  <c r="B38" i="6"/>
  <c r="J37" i="6"/>
  <c r="B37" i="6"/>
  <c r="J36" i="6"/>
  <c r="B36" i="6"/>
  <c r="J35" i="6"/>
  <c r="B35" i="6"/>
  <c r="J34" i="6"/>
  <c r="B34" i="6"/>
  <c r="J33" i="6"/>
  <c r="B33" i="6"/>
  <c r="J32" i="6"/>
  <c r="B32" i="6"/>
  <c r="J31" i="6"/>
  <c r="B31" i="6"/>
  <c r="J30" i="6"/>
  <c r="B30" i="6"/>
  <c r="J29" i="6"/>
  <c r="B29" i="6"/>
  <c r="J28" i="6"/>
  <c r="B28" i="6"/>
  <c r="J27" i="6"/>
  <c r="B27" i="6"/>
  <c r="J26" i="6"/>
  <c r="B26" i="6"/>
  <c r="J25" i="6"/>
  <c r="B25" i="6"/>
  <c r="J24" i="6"/>
  <c r="B24" i="6"/>
  <c r="J23" i="6"/>
  <c r="B23" i="6"/>
  <c r="J22" i="6"/>
  <c r="B22" i="6"/>
  <c r="J21" i="6"/>
  <c r="B21" i="6"/>
  <c r="J20" i="6"/>
  <c r="B20" i="6"/>
  <c r="J19" i="6"/>
  <c r="B19" i="6"/>
  <c r="J18" i="6"/>
  <c r="B18" i="6"/>
  <c r="J17" i="6"/>
  <c r="B17" i="6"/>
  <c r="J16" i="6"/>
  <c r="B16" i="6"/>
  <c r="J15" i="6"/>
  <c r="B15" i="6"/>
  <c r="J14" i="6"/>
  <c r="B14" i="6"/>
  <c r="J13" i="6"/>
  <c r="B13" i="6"/>
  <c r="J12" i="6"/>
  <c r="B12" i="6"/>
  <c r="J11" i="6"/>
  <c r="B11" i="6"/>
  <c r="J10" i="6"/>
  <c r="B10" i="6"/>
  <c r="J9" i="6"/>
  <c r="B9" i="6"/>
  <c r="R8" i="6"/>
  <c r="J8" i="6"/>
  <c r="B8" i="6"/>
  <c r="R7" i="6"/>
  <c r="J7" i="6"/>
  <c r="B7" i="6"/>
  <c r="R6" i="6"/>
  <c r="J6" i="6"/>
  <c r="B6" i="6"/>
  <c r="R5" i="6"/>
  <c r="J5" i="6"/>
  <c r="B5" i="6"/>
  <c r="R4" i="6"/>
  <c r="J4" i="6"/>
  <c r="B4" i="6"/>
  <c r="R3" i="6"/>
  <c r="J3" i="6"/>
  <c r="B3" i="6"/>
  <c r="P4" i="5"/>
  <c r="I3" i="5" l="1"/>
  <c r="H3" i="5"/>
  <c r="G3" i="5"/>
  <c r="F3" i="5"/>
  <c r="E3" i="5"/>
  <c r="D3" i="5"/>
  <c r="C3" i="5"/>
  <c r="B3" i="5"/>
  <c r="C13" i="1"/>
  <c r="B2" i="1"/>
</calcChain>
</file>

<file path=xl/sharedStrings.xml><?xml version="1.0" encoding="utf-8"?>
<sst xmlns="http://schemas.openxmlformats.org/spreadsheetml/2006/main" count="253" uniqueCount="198">
  <si>
    <t>CỘNG HOÀ XÃ HỘI CHỦ NGHĨA VIỆT NAM</t>
  </si>
  <si>
    <t>Độc lập - Tự do - Hạnh phúc</t>
  </si>
  <si>
    <t>....., ngày      tháng      năm 2020</t>
  </si>
  <si>
    <t xml:space="preserve">Phần 1. Thông tin về cơ sở giáo dục </t>
  </si>
  <si>
    <t xml:space="preserve">1. Tên đơn vị: </t>
  </si>
  <si>
    <t xml:space="preserve">2. Địa chỉ: </t>
  </si>
  <si>
    <t xml:space="preserve">3. Địa bàn: </t>
  </si>
  <si>
    <t>6. Phân loại trường (chọn 1 loại)</t>
  </si>
  <si>
    <t>M1 : Tự chủ tài chính đối với đơn vị sự nghiệp công do Nhà nước bảo đảm chi thường xuyên (theo chức năng, nhiệm vụ, được cấp có thẩm quyền giao, không nguồn thu hoặc nguồn thu thấp.</t>
  </si>
  <si>
    <t>M2: Tự chủ tài chính đối với đơn vị sự nghiệp công tự bảo đảm chi thường xuyên</t>
  </si>
  <si>
    <t>M3: Tự chủ tài chính đối với đơn vị sự nghiệp công tự bảo đảm một phần chi thường xuyên</t>
  </si>
  <si>
    <t>M4: Trường tự chủ tài chính đối với đơn vị sự nghiệp công tự bảo đảm chi thường xuyên và chi đầu tư.</t>
  </si>
  <si>
    <t>Phần 2. Nội dung khảo sát thông tin tuyển sinh &amp; đào tạo</t>
  </si>
  <si>
    <t>Mục</t>
  </si>
  <si>
    <t>Nội dung khảo sát</t>
  </si>
  <si>
    <t>Đơn vị</t>
  </si>
  <si>
    <t>Năm 2015</t>
  </si>
  <si>
    <t>Năm 2016</t>
  </si>
  <si>
    <t>Năm 2017</t>
  </si>
  <si>
    <t>Năm 2018</t>
  </si>
  <si>
    <t>Năm 2019</t>
  </si>
  <si>
    <t>Ngân sách Nhà nước cấp</t>
  </si>
  <si>
    <t>Số lớp học hàng năm</t>
  </si>
  <si>
    <t>Số lượng giáo viên biên chế</t>
  </si>
  <si>
    <t>Số lượng giáo viên hợp đồng</t>
  </si>
  <si>
    <t>Số lượng nhân viên hành chính (Kế toán, thư viện, y tế, văn phòng,...)</t>
  </si>
  <si>
    <t>Đơn vị tính</t>
  </si>
  <si>
    <t>Số lượng cán bộ quản lý (Ban giám hiệu)</t>
  </si>
  <si>
    <t>Phần 3. Nội dung khảo sát đối với dịch vụ giáo dục chính</t>
  </si>
  <si>
    <t>Nội dung chi</t>
  </si>
  <si>
    <t>Văn bản áp dụng</t>
  </si>
  <si>
    <t>A</t>
  </si>
  <si>
    <t>CHI CHO NHÂN SỰ</t>
  </si>
  <si>
    <t xml:space="preserve">Chi tiền lương, tiền công cho cán bộ, giáo viên trực tiếp giảng dạy </t>
  </si>
  <si>
    <t>Hệ số lương Giáo viên theo mức đạt chuẩn theo TT 26/2018(nếu có)</t>
  </si>
  <si>
    <t>Căn cứ 4 mức đạt chuẩn giáo viên theo TT26/2018 của Bộ GDĐT</t>
  </si>
  <si>
    <t xml:space="preserve">Chi tiền lương, tiền công cho bộ máy cán bộ quản lý, nhân viên hành chính, phục vụ bao gồm cả hợp đồng nấu ăn (bộ phận gián tiếp) </t>
  </si>
  <si>
    <t xml:space="preserve">Chi lập quỹ khen thưởng cho cán bộ, giáo viên theo quy chế chi tiêu của đơn vị </t>
  </si>
  <si>
    <t>Tiền thưởng cho cán bộ, giáo viên: Mỗi năm 2 lần, 100% cán bộ giáo viên được thưởng</t>
  </si>
  <si>
    <t>B</t>
  </si>
  <si>
    <t>CHI QUẢN LÝ</t>
  </si>
  <si>
    <t>Các khoản chi cơ sở vật chất: tiền điện, nước sinh hoạt, nước uống, văn PP, thông tin tuyên truyền, công tác phí, tiếp khách, hội nghị….</t>
  </si>
  <si>
    <t>Căn cứ tình hình thực hiện của năm báo cáo (năm trước) như: kinh phí thực hiện, số học sinh bình quân và tỷ lệ biến động M % (nếu có) của năm kế hoạch</t>
  </si>
  <si>
    <t>Chi khác (hoạt động Đảng, Đoàn; Các hoạt động văn, thể, mỹ của HS và CBVC, chi khác,....)</t>
  </si>
  <si>
    <t>Căn cứ tình hình thực hiện của năm báo cáo (năm trước) như: kinh phí thực hiện, sô học sinh bình quân và tỷ lệ biến động N % (nếu có) của năm kế hoạch</t>
  </si>
  <si>
    <t>C</t>
  </si>
  <si>
    <t>CHI NGHIỆP VỤ CHUYÊN MÔN</t>
  </si>
  <si>
    <t>Theo thực tế chi</t>
  </si>
  <si>
    <t>Chi thu nhập tăng thêm, trích lập các quỹ</t>
  </si>
  <si>
    <t>Theo Nghị định số 43/2006/NĐ-CP ngày 25/4/2006 và Nghị định số 16/2015/NĐ-CP ngày 14/02/2015 của Chính phủ.</t>
  </si>
  <si>
    <t>Diễn giải nội dung chi và cơ sở pháp lý</t>
  </si>
  <si>
    <t>- Lương cơ bản (hệ số lương = J)
- Phụ cấp đứng lớp bằng K% lương cơ bản (VD: cấp Tiểu học là  35%)
- Phụ cấp thâm niên bằng L% lương cơ bản
- Các khoản BH đóng góp theo lương, trong đó Cơ sở giáo dục đóng  21,5%
- Kinh phí công đoàn 2%</t>
  </si>
  <si>
    <t>hệ số</t>
  </si>
  <si>
    <t>Phần 4. Lộ trình tăng học phí</t>
  </si>
  <si>
    <t>TT</t>
  </si>
  <si>
    <t>Nội dung</t>
  </si>
  <si>
    <t>Mức thu</t>
  </si>
  <si>
    <t xml:space="preserve">Cơ sở áp dụng </t>
  </si>
  <si>
    <t xml:space="preserve">Khác </t>
  </si>
  <si>
    <t>Mức thu học phí đang áp dụng/học sinh</t>
  </si>
  <si>
    <t>Tổng số thu học phí</t>
  </si>
  <si>
    <t>Lộ trình tăng học phí theo năm</t>
  </si>
  <si>
    <t>Sau 1 năm</t>
  </si>
  <si>
    <t xml:space="preserve">Sau 3 năm </t>
  </si>
  <si>
    <t xml:space="preserve">Sau 5 năm </t>
  </si>
  <si>
    <t>Đề xuất thực hiện theo văn bản hướng dẫn</t>
  </si>
  <si>
    <t>Ghi chú: Đề nghị đơn vị thống kê đầy đủ tất cả các khoản mục chi, khoản mục nào còn thiếu bổ sung thêm, khoản mục chi nào không phát sinh trong thực tế thì đơn vị bỏ trống.</t>
  </si>
  <si>
    <t>ĐẠI DIỆN ĐƠN VỊ</t>
  </si>
  <si>
    <t>(Ký tên, đóng dấu)</t>
  </si>
  <si>
    <t>TEN_TINH</t>
  </si>
  <si>
    <t>MA_TINH</t>
  </si>
  <si>
    <t>Thành phố Hà Nội</t>
  </si>
  <si>
    <t>01</t>
  </si>
  <si>
    <t>Hà Giang</t>
  </si>
  <si>
    <t>02</t>
  </si>
  <si>
    <t>Cao Bằng</t>
  </si>
  <si>
    <t>04</t>
  </si>
  <si>
    <t>Bắc Kạn</t>
  </si>
  <si>
    <t>06</t>
  </si>
  <si>
    <t>Tuyên Quang</t>
  </si>
  <si>
    <t>08</t>
  </si>
  <si>
    <t>Lào Cai</t>
  </si>
  <si>
    <t>Điện Biên</t>
  </si>
  <si>
    <t>Lai Châu</t>
  </si>
  <si>
    <t>Sơn La</t>
  </si>
  <si>
    <t>Yên Bái</t>
  </si>
  <si>
    <t>Hoà Bình</t>
  </si>
  <si>
    <t>Thái Nguyên</t>
  </si>
  <si>
    <t>Lạng Sơn</t>
  </si>
  <si>
    <t>Quảng Ninh</t>
  </si>
  <si>
    <t>Bắc Giang</t>
  </si>
  <si>
    <t>Phú Thọ</t>
  </si>
  <si>
    <t>Vĩnh Phúc</t>
  </si>
  <si>
    <t>Bắc Ninh</t>
  </si>
  <si>
    <t>Hải Dương</t>
  </si>
  <si>
    <t>Thành phố Hải Phòng</t>
  </si>
  <si>
    <t>Hưng Yên</t>
  </si>
  <si>
    <t>Thái Bình</t>
  </si>
  <si>
    <t>Hà Nam</t>
  </si>
  <si>
    <t>Nam Định</t>
  </si>
  <si>
    <t>Ninh Bình</t>
  </si>
  <si>
    <t>Thanh Hoá</t>
  </si>
  <si>
    <t>Nghệ An</t>
  </si>
  <si>
    <t>Hà Tĩnh</t>
  </si>
  <si>
    <t>Quảng Bình</t>
  </si>
  <si>
    <t>Quảng Trị</t>
  </si>
  <si>
    <t>Thừa Thiên - Huế</t>
  </si>
  <si>
    <t>Thành phố Đà Nẵng</t>
  </si>
  <si>
    <t>Quảng Nam</t>
  </si>
  <si>
    <t>Quảng Ngãi</t>
  </si>
  <si>
    <t>Bình Định</t>
  </si>
  <si>
    <t>Phú Yên</t>
  </si>
  <si>
    <t>Khánh Hoà</t>
  </si>
  <si>
    <t>Ninh Thuận</t>
  </si>
  <si>
    <t>Bình Thuận</t>
  </si>
  <si>
    <t>Kon Tum</t>
  </si>
  <si>
    <t>Gia Lai</t>
  </si>
  <si>
    <t>Đắk Lắk</t>
  </si>
  <si>
    <t>Đắk Nông</t>
  </si>
  <si>
    <t>Lâm Đồng</t>
  </si>
  <si>
    <t>Bình Phước</t>
  </si>
  <si>
    <t>Tây Ninh</t>
  </si>
  <si>
    <t>Bình Dương</t>
  </si>
  <si>
    <t>Đồng Nai</t>
  </si>
  <si>
    <t>Bà Rịa - Vũng Tàu</t>
  </si>
  <si>
    <t>Thành phố Hồ Chí Minh</t>
  </si>
  <si>
    <t>Long An</t>
  </si>
  <si>
    <t>Tiền Giang</t>
  </si>
  <si>
    <t>Bến Tre</t>
  </si>
  <si>
    <t>Trà Vinh</t>
  </si>
  <si>
    <t>Vĩnh Long</t>
  </si>
  <si>
    <t>Đồng Tháp</t>
  </si>
  <si>
    <t>An Giang</t>
  </si>
  <si>
    <t>Kiên Giang</t>
  </si>
  <si>
    <t>Thành phố Cần Thơ</t>
  </si>
  <si>
    <t>Hậu Giang</t>
  </si>
  <si>
    <t>Sóc Trăng</t>
  </si>
  <si>
    <t>Bạc Liêu</t>
  </si>
  <si>
    <t>Cà Mau</t>
  </si>
  <si>
    <t>N/A</t>
  </si>
  <si>
    <t>PHIẾU KHẢO SÁT CHI DỊCH VỤ GIÁO DỤC TRUNG HỌC CƠ SỞ</t>
  </si>
  <si>
    <t>Mức độ đạt chuẩn của trường theo tiêu chuẩn KĐCL TT18/2020</t>
  </si>
  <si>
    <t>Năm đạt chuẩn KĐCL</t>
  </si>
  <si>
    <r>
      <t xml:space="preserve">- Căn cứ định mức số người làm việc tại </t>
    </r>
    <r>
      <rPr>
        <b/>
        <sz val="12"/>
        <color theme="1"/>
        <rFont val="Times New Roman"/>
        <family val="1"/>
      </rPr>
      <t xml:space="preserve">Thông tư số 16/2017/TT-BGDĐT ngày 12/7/2017 hướng dẫn danh mục khung vị trí việc làm và định mức số người làm việc trong các CSGD phổ thông công lập và quy định của địa phương...
</t>
    </r>
    <r>
      <rPr>
        <sz val="12"/>
        <color theme="1"/>
        <rFont val="Times New Roman"/>
        <family val="1"/>
      </rPr>
      <t>- Khoảng V % so với chi cho cán bộ, giáo viên trực tiếp giảng dạy</t>
    </r>
  </si>
  <si>
    <t>Chi phí cho các hoạt động hướng nghiệp, trải nghiệm, kĩ năng sống của học sinh</t>
  </si>
  <si>
    <t>Theo thực tế chi phí.</t>
  </si>
  <si>
    <t xml:space="preserve">Chi phí kiểm tra học kỳ </t>
  </si>
  <si>
    <t>Căn cứ định mức chi trả cho 1 GV/ 1 buổi coi kiểm tra (1 môn), số môn kiểm tra, số học sinh bình quân/lớp và định mức chi chấm 01 bài kiểm tra (1 môn) đang thực hiện.</t>
  </si>
  <si>
    <t xml:space="preserve">Chi phí bồi dưỡng học sinh giỏi  </t>
  </si>
  <si>
    <t>- Căn cứ kế hoạch bồi dưỡng học sinh giỏi (số môn tổ chức bồi dưỡng,  thời gian bồi dưỡng...), lương thừa giờ bình quân 01 tiết dạy của 01 giáo viên.
- Tổng chi phí BD = Số môn x Số tiết BD/1 môn x tiền thừa giờ bình quân 1 tiết.</t>
  </si>
  <si>
    <t>Chi phí cho hoạt động giáo dục đối với học sinh có hoàn cảnh khó khăn, học sinh năng khiếu</t>
  </si>
  <si>
    <t xml:space="preserve">Chi phí trang bị SGK miễn phí cho các đối tượng chính sách: học sinh nghèo, mồ côi... </t>
  </si>
  <si>
    <t>Chi phí mua sắm bổ sung sách cho thư viện trường học</t>
  </si>
  <si>
    <t>Căn cứ các quy định về loại sách, số lượng đầu sách, số lượng bản sách (theo Quyết định số 01/2003/QĐ-BGD&amp;ĐT ngày 02/1/ 2003), đơn giá , tỉ lệ bổ sung (khoảng 5%).</t>
  </si>
  <si>
    <t>Chi phí mua sắm bổ sung vật tư, thiết bị dạy học không phải là TSCĐ</t>
  </si>
  <si>
    <t>Căn cứ các quy định của Bộ GDĐT về danh mục, số lượng, chủng loại vật tư thiết bị dạy học, đơn giá, tỉ lệ bổ sung hàng năm (khoảng 20%)</t>
  </si>
  <si>
    <t>Chi phí ấn phẩm, ấn chỉ cho học sinh (cả phôi, in ấn bằng tốt nghiệp)</t>
  </si>
  <si>
    <t>Chi phí nghiệp vụ chuyên môn khác
 (đào tạo, bồi dưỡng GB đạt chuẩn TT20/2018)</t>
  </si>
  <si>
    <t>Chi phí nghiệp vụ chuyên môn khác
Cho 1 GV/1 năm  (đào tạo, bồi dưỡng GB vượt chuẩn TT20/2018)</t>
  </si>
  <si>
    <t>Chi khấu hao TSCĐ phục vụ giảng dạy, học tập (không bao gồm TSCĐ là đất)</t>
  </si>
  <si>
    <t>Căn cứ thực tế TSCĐ hiện có, tỉ lệ khấu hao quy định tại Thông tư số 45/2018/TT - BTC ngày 07/5/2018 của Bộ Tài chính) để xác định chi phí khấu hao hàng năm.</t>
  </si>
  <si>
    <t>Tổng chi đầu tư CSVC theo tiêu chuẩn trường đạt chuẩn KĐCL theo TT18/2018</t>
  </si>
  <si>
    <t>Chi tiết cho: Chi phí CSVC: sân chơi, bãi tập phòng thí nghiệm, phòng thể thao, nhà xe, thư viện, nhà WC…</t>
  </si>
  <si>
    <t>Chi tiết cho: Chi phí cho phòng học</t>
  </si>
  <si>
    <t xml:space="preserve">Sở Giáo dục và Đào tạo </t>
  </si>
  <si>
    <t xml:space="preserve">ĐƠN VỊ: </t>
  </si>
  <si>
    <t xml:space="preserve">4. Người đại diện: </t>
  </si>
  <si>
    <t>Chức vụ:</t>
  </si>
  <si>
    <t xml:space="preserve">5. Số điện thoại: </t>
  </si>
  <si>
    <t>Email:</t>
  </si>
  <si>
    <t>THÔNG TIN TRƯỜNG</t>
  </si>
  <si>
    <t>TruongId</t>
  </si>
  <si>
    <t>TenTruong</t>
  </si>
  <si>
    <t>DiaChi</t>
  </si>
  <si>
    <t>NguoiDaiDien</t>
  </si>
  <si>
    <t>ChucVu</t>
  </si>
  <si>
    <t>DienThoai</t>
  </si>
  <si>
    <t>Email</t>
  </si>
  <si>
    <t>PhanLoaiId</t>
  </si>
  <si>
    <t>CapHocId</t>
  </si>
  <si>
    <t>CAU_HINH</t>
  </si>
  <si>
    <t>VALUE</t>
  </si>
  <si>
    <t>MA_TRUONG</t>
  </si>
  <si>
    <t>LOAI</t>
  </si>
  <si>
    <t>CPDT_PT</t>
  </si>
  <si>
    <t>CAP_HOC</t>
  </si>
  <si>
    <t>NamHocId</t>
  </si>
  <si>
    <t>ChiSoTTDPId</t>
  </si>
  <si>
    <t>GiaTri</t>
  </si>
  <si>
    <t>ChiSoQPQLId</t>
  </si>
  <si>
    <t>TangHPId</t>
  </si>
  <si>
    <t>Quy mô học sinh hàng năm</t>
  </si>
  <si>
    <t>%/tiêu chuẩn</t>
  </si>
  <si>
    <t>Triệu đồng</t>
  </si>
  <si>
    <t>%</t>
  </si>
  <si>
    <t>triệu đồng</t>
  </si>
  <si>
    <t>Người</t>
  </si>
  <si>
    <t>Lớp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</si>
</sst>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_(* \(#,##0\);_(* &quot;-&quot;_);_(@_)"/>
  </numFmts>
  <fonts count="13">
    <font>
      <sz val="11"/>
      <color theme="1"/>
      <name val="Calibri"/>
      <family val="2"/>
      <scheme val="minor"/>
    </font>
    <font>
      <sz val="11"/>
      <color theme="1"/>
      <name val="Calibri"/>
      <family val="2"/>
      <scheme val="minor"/>
    </font>
    <font>
      <sz val="14"/>
      <color theme="1"/>
      <name val="Times New Roman"/>
      <family val="1"/>
    </font>
    <font>
      <b/>
      <sz val="14"/>
      <color theme="1"/>
      <name val="Times New Roman"/>
      <family val="1"/>
    </font>
    <font>
      <b/>
      <sz val="12"/>
      <color theme="1"/>
      <name val="Times New Roman"/>
      <family val="1"/>
    </font>
    <font>
      <i/>
      <sz val="14"/>
      <color theme="1"/>
      <name val="Times New Roman"/>
      <family val="1"/>
    </font>
    <font>
      <i/>
      <sz val="11"/>
      <color theme="1"/>
      <name val="Times New Roman"/>
      <family val="1"/>
    </font>
    <font>
      <sz val="12"/>
      <color theme="1"/>
      <name val="Times New Roman"/>
      <family val="1"/>
    </font>
    <font>
      <b/>
      <sz val="13"/>
      <color theme="1"/>
      <name val="Times New Roman"/>
      <family val="1"/>
    </font>
    <font>
      <sz val="13"/>
      <color theme="1"/>
      <name val="Times New Roman"/>
      <family val="1"/>
    </font>
    <font>
      <i/>
      <sz val="13"/>
      <color theme="1"/>
      <name val="Times New Roman"/>
      <family val="1"/>
    </font>
    <font>
      <sz val="14.5"/>
      <color theme="1"/>
      <name val="MS Gothic"/>
      <family val="3"/>
    </font>
    <font>
      <b/>
      <sz val="11"/>
      <color theme="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BFBFBF"/>
        <bgColor indexed="64"/>
      </patternFill>
    </fill>
    <fill>
      <patternFill patternType="solid">
        <fgColor rgb="FFFFFF0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4"/>
      </left>
      <right/>
      <top style="thin">
        <color theme="4"/>
      </top>
      <bottom/>
      <diagonal/>
    </border>
    <border>
      <left style="thin">
        <color theme="4"/>
      </left>
      <right/>
      <top style="thin">
        <color theme="4"/>
      </top>
      <bottom style="thin">
        <color theme="4"/>
      </bottom>
      <diagonal/>
    </border>
  </borders>
  <cellStyleXfs count="2">
    <xf numFmtId="0" fontId="0" fillId="0" borderId="0"/>
    <xf numFmtId="41" fontId="1" fillId="0" borderId="0" applyFont="0" applyFill="0" applyBorder="0" applyAlignment="0" applyProtection="0"/>
  </cellStyleXfs>
  <cellXfs count="109">
    <xf numFmtId="0" fontId="0" fillId="0" borderId="0" xfId="0"/>
    <xf numFmtId="0" fontId="2" fillId="0" borderId="0" xfId="0" applyFont="1"/>
    <xf numFmtId="0" fontId="3"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top"/>
    </xf>
    <xf numFmtId="0" fontId="5" fillId="0" borderId="0" xfId="0" applyFont="1" applyAlignment="1">
      <alignment horizontal="right" vertical="center"/>
    </xf>
    <xf numFmtId="0" fontId="10" fillId="0" borderId="3" xfId="0" applyFont="1" applyBorder="1" applyAlignment="1">
      <alignment horizontal="justify" vertical="center" wrapText="1"/>
    </xf>
    <xf numFmtId="0" fontId="11" fillId="0" borderId="5" xfId="0" applyFont="1" applyBorder="1" applyAlignment="1">
      <alignment horizontal="center" vertical="center" wrapText="1"/>
    </xf>
    <xf numFmtId="0" fontId="10" fillId="0" borderId="6" xfId="0" applyFont="1" applyBorder="1" applyAlignment="1">
      <alignment horizontal="justify" vertical="center" wrapText="1"/>
    </xf>
    <xf numFmtId="0" fontId="11" fillId="0" borderId="7" xfId="0" applyFont="1" applyBorder="1" applyAlignment="1">
      <alignment horizontal="center" vertical="center" wrapText="1"/>
    </xf>
    <xf numFmtId="0" fontId="10" fillId="0" borderId="8" xfId="0" applyFont="1" applyBorder="1" applyAlignment="1">
      <alignment horizontal="justify" vertical="center" wrapText="1"/>
    </xf>
    <xf numFmtId="0" fontId="11" fillId="0" borderId="10" xfId="0" applyFont="1" applyBorder="1" applyAlignment="1">
      <alignment horizontal="center" vertical="center" wrapText="1"/>
    </xf>
    <xf numFmtId="0" fontId="0" fillId="0" borderId="11" xfId="0" applyBorder="1"/>
    <xf numFmtId="0" fontId="3" fillId="0" borderId="0" xfId="0" applyFont="1"/>
    <xf numFmtId="0" fontId="8" fillId="0" borderId="0" xfId="0" applyFont="1"/>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justify" vertical="center"/>
    </xf>
    <xf numFmtId="0" fontId="7"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justify" vertical="center"/>
    </xf>
    <xf numFmtId="0" fontId="7" fillId="2" borderId="2" xfId="0" applyFont="1" applyFill="1" applyBorder="1" applyAlignment="1">
      <alignment horizontal="justify" vertical="center" wrapText="1"/>
    </xf>
    <xf numFmtId="0" fontId="7" fillId="2" borderId="2" xfId="0" quotePrefix="1" applyFont="1" applyFill="1" applyBorder="1" applyAlignment="1">
      <alignment horizontal="justify" vertical="center" wrapText="1"/>
    </xf>
    <xf numFmtId="0" fontId="7" fillId="0" borderId="2" xfId="0" applyFont="1" applyBorder="1" applyAlignment="1">
      <alignment horizontal="justify"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justify" vertical="center" wrapText="1"/>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4" fillId="0" borderId="0" xfId="0" applyFont="1"/>
    <xf numFmtId="0" fontId="9" fillId="0" borderId="2" xfId="0" applyFont="1" applyBorder="1" applyAlignment="1">
      <alignment vertical="center" wrapText="1"/>
    </xf>
    <xf numFmtId="0" fontId="10" fillId="0" borderId="2" xfId="0" applyFont="1" applyBorder="1" applyAlignment="1">
      <alignment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9" fillId="0" borderId="6" xfId="0" applyFont="1" applyBorder="1" applyAlignment="1">
      <alignment horizontal="center" vertical="center" wrapText="1"/>
    </xf>
    <xf numFmtId="0" fontId="10" fillId="0" borderId="9" xfId="0" applyFont="1" applyBorder="1" applyAlignment="1">
      <alignment vertical="center" wrapText="1"/>
    </xf>
    <xf numFmtId="49" fontId="0" fillId="0" borderId="0" xfId="0" applyNumberFormat="1"/>
    <xf numFmtId="0" fontId="7" fillId="2" borderId="1" xfId="0" applyFont="1" applyFill="1" applyBorder="1" applyAlignment="1">
      <alignment horizontal="justify" vertical="center" wrapText="1"/>
    </xf>
    <xf numFmtId="0" fontId="7" fillId="0" borderId="0" xfId="0" applyFont="1" applyAlignment="1">
      <alignment vertical="top" wrapText="1"/>
    </xf>
    <xf numFmtId="0" fontId="7" fillId="0" borderId="0" xfId="0" applyFont="1" applyAlignment="1">
      <alignment vertical="center" wrapText="1"/>
    </xf>
    <xf numFmtId="0" fontId="7" fillId="0" borderId="0" xfId="0" applyFont="1" applyAlignment="1">
      <alignment horizontal="left"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0" fillId="0" borderId="0" xfId="0" applyBorder="1"/>
    <xf numFmtId="0" fontId="2" fillId="0" borderId="0" xfId="0" applyFont="1" applyBorder="1"/>
    <xf numFmtId="0" fontId="12" fillId="0" borderId="0" xfId="0" applyFont="1"/>
    <xf numFmtId="0" fontId="0" fillId="0" borderId="0" xfId="0" applyNumberFormat="1"/>
    <xf numFmtId="0" fontId="12" fillId="4" borderId="0" xfId="0" applyFont="1" applyFill="1"/>
    <xf numFmtId="41" fontId="12" fillId="4" borderId="0" xfId="0" applyNumberFormat="1" applyFont="1" applyFill="1"/>
    <xf numFmtId="0" fontId="0" fillId="0" borderId="18" xfId="0" applyFont="1" applyBorder="1"/>
    <xf numFmtId="41" fontId="0" fillId="0" borderId="0" xfId="0" applyNumberFormat="1"/>
    <xf numFmtId="0" fontId="9" fillId="0" borderId="6" xfId="0" applyFont="1" applyBorder="1" applyAlignment="1">
      <alignment horizontal="right" vertical="center" wrapText="1"/>
    </xf>
    <xf numFmtId="0" fontId="9" fillId="0" borderId="8" xfId="0" applyFont="1" applyBorder="1" applyAlignment="1">
      <alignment horizontal="right" vertical="center" wrapText="1"/>
    </xf>
    <xf numFmtId="0" fontId="0" fillId="0" borderId="0" xfId="0" applyFont="1" applyFill="1"/>
    <xf numFmtId="0" fontId="0" fillId="0" borderId="18" xfId="0" applyFont="1" applyFill="1" applyBorder="1"/>
    <xf numFmtId="41" fontId="0" fillId="0" borderId="0" xfId="0" applyNumberFormat="1" applyFont="1" applyFill="1"/>
    <xf numFmtId="0" fontId="0" fillId="0" borderId="19" xfId="0" applyFont="1" applyBorder="1"/>
    <xf numFmtId="0" fontId="0" fillId="0" borderId="0" xfId="0" applyProtection="1">
      <protection locked="0"/>
    </xf>
    <xf numFmtId="0" fontId="0" fillId="4" borderId="0" xfId="0" applyFill="1" applyProtection="1">
      <protection locked="0"/>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41" fontId="7" fillId="0" borderId="2" xfId="1" applyFont="1" applyBorder="1" applyAlignment="1" applyProtection="1">
      <alignment horizontal="right" vertical="center" wrapText="1"/>
      <protection locked="0"/>
    </xf>
    <xf numFmtId="0" fontId="7" fillId="0" borderId="2" xfId="0" applyFont="1" applyBorder="1" applyAlignment="1">
      <alignment horizontal="right" vertical="center" wrapText="1"/>
    </xf>
    <xf numFmtId="0" fontId="7" fillId="2" borderId="2" xfId="0" applyFont="1" applyFill="1" applyBorder="1" applyAlignment="1" applyProtection="1">
      <alignment horizontal="right" vertical="center" wrapText="1"/>
      <protection locked="0"/>
    </xf>
    <xf numFmtId="0" fontId="7" fillId="0" borderId="2" xfId="0" applyFont="1" applyBorder="1" applyAlignment="1" applyProtection="1">
      <alignment horizontal="right" vertical="center" wrapText="1"/>
      <protection locked="0"/>
    </xf>
    <xf numFmtId="0" fontId="9" fillId="0" borderId="2" xfId="0" applyFont="1" applyBorder="1" applyAlignment="1" applyProtection="1">
      <alignment horizontal="justify" vertical="center" wrapText="1"/>
      <protection locked="0"/>
    </xf>
    <xf numFmtId="0" fontId="9" fillId="0" borderId="7" xfId="0" applyFont="1" applyBorder="1" applyAlignment="1" applyProtection="1">
      <alignment horizontal="justify" vertical="center" wrapText="1"/>
      <protection locked="0"/>
    </xf>
    <xf numFmtId="0" fontId="9" fillId="0" borderId="2"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9" xfId="0" applyFont="1" applyBorder="1" applyAlignment="1" applyProtection="1">
      <alignment horizontal="justify" vertical="center" wrapText="1"/>
      <protection locked="0"/>
    </xf>
    <xf numFmtId="0" fontId="9" fillId="0" borderId="10" xfId="0" applyFont="1" applyBorder="1" applyAlignment="1" applyProtection="1">
      <alignment horizontal="justify" vertical="center" wrapText="1"/>
      <protection locked="0"/>
    </xf>
    <xf numFmtId="0" fontId="9" fillId="0" borderId="2" xfId="0" applyFont="1" applyBorder="1" applyAlignment="1" applyProtection="1">
      <alignment horizontal="right" vertical="center" wrapText="1"/>
      <protection locked="0"/>
    </xf>
    <xf numFmtId="0" fontId="9" fillId="0" borderId="9" xfId="0" applyFont="1" applyBorder="1" applyAlignment="1" applyProtection="1">
      <alignment horizontal="right" vertical="center" wrapText="1"/>
      <protection locked="0"/>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7" fillId="0" borderId="6" xfId="0" applyFont="1" applyBorder="1" applyAlignment="1">
      <alignment horizontal="center" vertical="center"/>
    </xf>
    <xf numFmtId="41" fontId="7" fillId="0" borderId="7" xfId="1" applyFont="1" applyBorder="1" applyAlignment="1" applyProtection="1">
      <alignment horizontal="right" vertical="center" wrapText="1"/>
      <protection locked="0"/>
    </xf>
    <xf numFmtId="0" fontId="7" fillId="0" borderId="8" xfId="0" applyFont="1" applyBorder="1" applyAlignment="1">
      <alignment horizontal="center" vertical="center"/>
    </xf>
    <xf numFmtId="0" fontId="7" fillId="0" borderId="9" xfId="0" applyFont="1" applyBorder="1" applyAlignment="1">
      <alignment horizontal="justify" vertical="center"/>
    </xf>
    <xf numFmtId="0" fontId="0" fillId="0" borderId="9" xfId="0" applyFont="1" applyBorder="1" applyAlignment="1" applyProtection="1">
      <alignment horizontal="right"/>
      <protection locked="0"/>
    </xf>
    <xf numFmtId="0" fontId="0" fillId="0" borderId="10" xfId="0" applyFont="1" applyBorder="1" applyAlignment="1" applyProtection="1">
      <alignment horizontal="right"/>
      <protection locked="0"/>
    </xf>
    <xf numFmtId="0" fontId="10" fillId="0" borderId="2" xfId="0" applyFont="1" applyBorder="1" applyAlignment="1">
      <alignment horizontal="left" vertical="center" wrapText="1"/>
    </xf>
    <xf numFmtId="0" fontId="10" fillId="0" borderId="9" xfId="0" applyFont="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pplyProtection="1">
      <alignment horizontal="right" vertical="center"/>
      <protection locked="0"/>
    </xf>
    <xf numFmtId="0" fontId="8" fillId="0" borderId="0" xfId="0" applyFont="1" applyAlignment="1">
      <alignment horizontal="left" vertical="center"/>
    </xf>
    <xf numFmtId="0" fontId="10" fillId="0" borderId="4" xfId="0" applyFont="1" applyBorder="1" applyAlignment="1">
      <alignment horizontal="left" vertical="center" wrapText="1"/>
    </xf>
    <xf numFmtId="0" fontId="3" fillId="0" borderId="12" xfId="0" applyFont="1" applyBorder="1" applyAlignment="1" applyProtection="1">
      <alignment horizontal="left"/>
      <protection locked="0"/>
    </xf>
    <xf numFmtId="0" fontId="3" fillId="0" borderId="13" xfId="0" applyFont="1" applyBorder="1" applyAlignment="1" applyProtection="1">
      <alignment horizontal="left"/>
      <protection locked="0"/>
    </xf>
    <xf numFmtId="0" fontId="3" fillId="0" borderId="14" xfId="0" applyFont="1" applyBorder="1" applyAlignment="1" applyProtection="1">
      <alignment horizontal="left"/>
      <protection locked="0"/>
    </xf>
    <xf numFmtId="0" fontId="2" fillId="0" borderId="15"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2" fillId="0" borderId="17"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14" xfId="0" applyFont="1" applyBorder="1" applyAlignment="1" applyProtection="1">
      <alignment horizontal="left"/>
      <protection locked="0"/>
    </xf>
    <xf numFmtId="0" fontId="10" fillId="0" borderId="0" xfId="0" applyFont="1" applyAlignment="1">
      <alignment horizontal="left" wrapText="1"/>
    </xf>
    <xf numFmtId="0" fontId="3" fillId="0" borderId="0" xfId="0" applyFont="1" applyAlignment="1">
      <alignment horizontal="center"/>
    </xf>
    <xf numFmtId="0" fontId="5" fillId="0" borderId="0" xfId="0" applyFont="1" applyAlignment="1">
      <alignment horizontal="center"/>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O$18"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J$5" lockText="1" noThreeD="1"/>
</file>

<file path=xl/ctrlProps/ctrlProp6.xml><?xml version="1.0" encoding="utf-8"?>
<formControlPr xmlns="http://schemas.microsoft.com/office/spreadsheetml/2009/9/main" objectType="CheckBox" fmlaLink="$K$5" lockText="1" noThreeD="1"/>
</file>

<file path=xl/ctrlProps/ctrlProp7.xml><?xml version="1.0" encoding="utf-8"?>
<formControlPr xmlns="http://schemas.microsoft.com/office/spreadsheetml/2009/9/main" objectType="CheckBox" fmlaLink="$L$5" lockText="1" noThreeD="1"/>
</file>

<file path=xl/ctrlProps/ctrlProp8.xml><?xml version="1.0" encoding="utf-8"?>
<formControlPr xmlns="http://schemas.microsoft.com/office/spreadsheetml/2009/9/main" objectType="CheckBox" fmlaLink="$M$5" lockText="1" noThreeD="1"/>
</file>

<file path=xl/ctrlProps/ctrlProp9.xml><?xml version="1.0" encoding="utf-8"?>
<formControlPr xmlns="http://schemas.microsoft.com/office/spreadsheetml/2009/9/main" objectType="CheckBox" fmlaLink="$N$5" lockText="1" noThreeD="1"/>
</file>

<file path=xl/drawings/drawing1.xml><?xml version="1.0" encoding="utf-8"?>
<xdr:wsDr xmlns:xdr="http://schemas.openxmlformats.org/drawingml/2006/spreadsheetDrawing" xmlns:a="http://schemas.openxmlformats.org/drawingml/2006/main">
  <xdr:twoCellAnchor>
    <xdr:from>
      <xdr:col>1</xdr:col>
      <xdr:colOff>342900</xdr:colOff>
      <xdr:row>2</xdr:row>
      <xdr:rowOff>95250</xdr:rowOff>
    </xdr:from>
    <xdr:to>
      <xdr:col>3</xdr:col>
      <xdr:colOff>285750</xdr:colOff>
      <xdr:row>2</xdr:row>
      <xdr:rowOff>95250</xdr:rowOff>
    </xdr:to>
    <xdr:sp macro="" textlink="">
      <xdr:nvSpPr>
        <xdr:cNvPr id="1025" name="Line 1"/>
        <xdr:cNvSpPr>
          <a:spLocks noChangeShapeType="1"/>
        </xdr:cNvSpPr>
      </xdr:nvSpPr>
      <xdr:spPr bwMode="auto">
        <a:xfrm>
          <a:off x="952500" y="4314825"/>
          <a:ext cx="1162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295275</xdr:colOff>
      <xdr:row>2</xdr:row>
      <xdr:rowOff>85725</xdr:rowOff>
    </xdr:from>
    <xdr:to>
      <xdr:col>11</xdr:col>
      <xdr:colOff>438150</xdr:colOff>
      <xdr:row>2</xdr:row>
      <xdr:rowOff>85725</xdr:rowOff>
    </xdr:to>
    <xdr:sp macro="" textlink="">
      <xdr:nvSpPr>
        <xdr:cNvPr id="1026" name="Line 2"/>
        <xdr:cNvSpPr>
          <a:spLocks noChangeShapeType="1"/>
        </xdr:cNvSpPr>
      </xdr:nvSpPr>
      <xdr:spPr bwMode="auto">
        <a:xfrm>
          <a:off x="5429250" y="533400"/>
          <a:ext cx="197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114300</xdr:colOff>
          <xdr:row>17</xdr:row>
          <xdr:rowOff>127000</xdr:rowOff>
        </xdr:from>
        <xdr:to>
          <xdr:col>12</xdr:col>
          <xdr:colOff>438150</xdr:colOff>
          <xdr:row>17</xdr:row>
          <xdr:rowOff>450850</xdr:rowOff>
        </xdr:to>
        <xdr:sp macro="" textlink="">
          <xdr:nvSpPr>
            <xdr:cNvPr id="2" name="Option Button 2" hidden="1">
              <a:extLst>
                <a:ext uri="{63B3BB69-23CF-44E3-9099-C40C66FF867C}">
                  <a14:compatExt spid="_x0000_s102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17</xdr:row>
          <xdr:rowOff>603250</xdr:rowOff>
        </xdr:from>
        <xdr:to>
          <xdr:col>12</xdr:col>
          <xdr:colOff>457200</xdr:colOff>
          <xdr:row>19</xdr:row>
          <xdr:rowOff>12700</xdr:rowOff>
        </xdr:to>
        <xdr:sp macro="" textlink="">
          <xdr:nvSpPr>
            <xdr:cNvPr id="1027" name="Option Button 3" hidden="1">
              <a:extLst>
                <a:ext uri="{63B3BB69-23CF-44E3-9099-C40C66FF867C}">
                  <a14:compatExt spid="_x0000_s102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18</xdr:row>
          <xdr:rowOff>285750</xdr:rowOff>
        </xdr:from>
        <xdr:to>
          <xdr:col>12</xdr:col>
          <xdr:colOff>450850</xdr:colOff>
          <xdr:row>19</xdr:row>
          <xdr:rowOff>317500</xdr:rowOff>
        </xdr:to>
        <xdr:sp macro="" textlink="">
          <xdr:nvSpPr>
            <xdr:cNvPr id="1028" name="Option Button 4" hidden="1">
              <a:extLst>
                <a:ext uri="{63B3BB69-23CF-44E3-9099-C40C66FF867C}">
                  <a14:compatExt spid="_x0000_s102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xdr:row>
          <xdr:rowOff>50800</xdr:rowOff>
        </xdr:from>
        <xdr:to>
          <xdr:col>12</xdr:col>
          <xdr:colOff>438150</xdr:colOff>
          <xdr:row>20</xdr:row>
          <xdr:rowOff>374650</xdr:rowOff>
        </xdr:to>
        <xdr:sp macro="" textlink="">
          <xdr:nvSpPr>
            <xdr:cNvPr id="1029" name="Option Button 5" hidden="1">
              <a:extLst>
                <a:ext uri="{63B3BB69-23CF-44E3-9099-C40C66FF867C}">
                  <a14:compatExt spid="_x0000_s1029"/>
                </a:ext>
              </a:extLst>
            </xdr:cNvPr>
            <xdr:cNvSpPr/>
          </xdr:nvSpPr>
          <xdr:spPr>
            <a:xfrm>
              <a:off x="0" y="0"/>
              <a:ext cx="0" cy="0"/>
            </a:xfrm>
            <a:prstGeom prst="rect">
              <a:avLst/>
            </a:prstGeom>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241300</xdr:colOff>
          <xdr:row>4</xdr:row>
          <xdr:rowOff>95250</xdr:rowOff>
        </xdr:from>
        <xdr:to>
          <xdr:col>3</xdr:col>
          <xdr:colOff>679450</xdr:colOff>
          <xdr:row>4</xdr:row>
          <xdr:rowOff>317500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4</xdr:row>
          <xdr:rowOff>95250</xdr:rowOff>
        </xdr:from>
        <xdr:to>
          <xdr:col>4</xdr:col>
          <xdr:colOff>679450</xdr:colOff>
          <xdr:row>4</xdr:row>
          <xdr:rowOff>317500</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4</xdr:row>
          <xdr:rowOff>95250</xdr:rowOff>
        </xdr:from>
        <xdr:to>
          <xdr:col>5</xdr:col>
          <xdr:colOff>679450</xdr:colOff>
          <xdr:row>4</xdr:row>
          <xdr:rowOff>317500</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xdr:row>
          <xdr:rowOff>95250</xdr:rowOff>
        </xdr:from>
        <xdr:to>
          <xdr:col>6</xdr:col>
          <xdr:colOff>679450</xdr:colOff>
          <xdr:row>4</xdr:row>
          <xdr:rowOff>317500</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4</xdr:row>
          <xdr:rowOff>95250</xdr:rowOff>
        </xdr:from>
        <xdr:to>
          <xdr:col>7</xdr:col>
          <xdr:colOff>679450</xdr:colOff>
          <xdr:row>4</xdr:row>
          <xdr:rowOff>317500</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jects\B&#7897;%20GD&amp;&#272;T\TK%20Ngansach\Mau%20V1.3\Template\Khao%20sat%20CPDT\8.Phi&#7871;u%20kh&#7843;o%20s&#225;t%20chi%20ph&#237;%20Tieu%20ho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rojects\B&#7897;%20GD&amp;&#272;T\TK%20Ngansach\Mau%20V1.4\Template\Khao%20sat%20CPDT\5.Phi&#7871;u%20kh&#7843;o%20s&#225;t%20chi%20ph&#237;%20M&#7847;n%20n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n_1"/>
      <sheetName val="Phan_2"/>
      <sheetName val="Phan_3"/>
      <sheetName val="Phan_4"/>
      <sheetName val="CODE"/>
      <sheetName val="DATA"/>
    </sheetNames>
    <sheetDataSet>
      <sheetData sheetId="0"/>
      <sheetData sheetId="1"/>
      <sheetData sheetId="2"/>
      <sheetData sheetId="3"/>
      <sheetData sheetId="4">
        <row r="3">
          <cell r="C3">
            <v>79</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n_1"/>
      <sheetName val="Phan_2"/>
      <sheetName val="Phan_3"/>
      <sheetName val="Phan_4"/>
      <sheetName val="CODE"/>
      <sheetName val="DATA"/>
    </sheetNames>
    <sheetDataSet>
      <sheetData sheetId="0"/>
      <sheetData sheetId="1"/>
      <sheetData sheetId="2"/>
      <sheetData sheetId="3"/>
      <sheetData sheetId="4">
        <row r="3">
          <cell r="C3" t="str">
            <v>01</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21"/>
  <sheetViews>
    <sheetView tabSelected="1" workbookViewId="0">
      <selection activeCell="Q18" sqref="Q18"/>
    </sheetView>
  </sheetViews>
  <sheetFormatPr defaultRowHeight="14.5"/>
  <cols>
    <col min="1" max="1" width="10.1796875" customWidth="1"/>
    <col min="2" max="2" width="9.81640625" customWidth="1"/>
    <col min="3" max="3" width="12" customWidth="1"/>
    <col min="7" max="7" width="10.453125" customWidth="1"/>
    <col min="8" max="8" width="8.81640625" customWidth="1"/>
    <col min="11" max="11" width="7" customWidth="1"/>
    <col min="15" max="15" width="2" hidden="1" customWidth="1"/>
  </cols>
  <sheetData>
    <row r="1" spans="1:13" ht="17.5">
      <c r="A1" s="2" t="s">
        <v>164</v>
      </c>
      <c r="D1" s="97" t="s">
        <v>71</v>
      </c>
      <c r="E1" s="98"/>
      <c r="F1" s="98"/>
      <c r="G1" s="99"/>
      <c r="H1" s="92" t="s">
        <v>0</v>
      </c>
      <c r="I1" s="92"/>
      <c r="J1" s="92"/>
      <c r="K1" s="92"/>
      <c r="L1" s="92"/>
      <c r="M1" s="92"/>
    </row>
    <row r="2" spans="1:13" ht="16.5">
      <c r="A2" s="3" t="s">
        <v>165</v>
      </c>
      <c r="B2" s="91">
        <f>C11</f>
        <v>0</v>
      </c>
      <c r="C2" s="91"/>
      <c r="D2" s="91"/>
      <c r="E2" s="91"/>
      <c r="F2" s="91"/>
      <c r="H2" s="93" t="s">
        <v>1</v>
      </c>
      <c r="I2" s="93"/>
      <c r="J2" s="93"/>
      <c r="K2" s="93"/>
      <c r="L2" s="93"/>
      <c r="M2" s="93"/>
    </row>
    <row r="3" spans="1:13" ht="18.75">
      <c r="A3" s="4"/>
      <c r="H3" s="7"/>
    </row>
    <row r="4" spans="1:13" ht="15">
      <c r="A4" s="5"/>
      <c r="H4" s="8"/>
    </row>
    <row r="5" spans="1:13" ht="18">
      <c r="A5" s="6"/>
      <c r="H5" s="94" t="s">
        <v>2</v>
      </c>
      <c r="I5" s="94"/>
      <c r="J5" s="94"/>
      <c r="K5" s="94"/>
      <c r="L5" s="94"/>
      <c r="M5" s="94"/>
    </row>
    <row r="6" spans="1:13" ht="18.75" customHeight="1">
      <c r="A6" s="90" t="s">
        <v>140</v>
      </c>
      <c r="B6" s="90"/>
      <c r="C6" s="90"/>
      <c r="D6" s="90"/>
      <c r="E6" s="90"/>
      <c r="F6" s="90"/>
      <c r="G6" s="90"/>
      <c r="H6" s="90"/>
      <c r="I6" s="90"/>
      <c r="J6" s="90"/>
      <c r="K6" s="90"/>
      <c r="L6" s="90"/>
      <c r="M6" s="90"/>
    </row>
    <row r="7" spans="1:13" ht="18.75">
      <c r="A7" s="6"/>
      <c r="H7" s="9"/>
      <c r="I7" s="9"/>
      <c r="J7" s="9"/>
      <c r="K7" s="9"/>
      <c r="L7" s="9"/>
      <c r="M7" s="9"/>
    </row>
    <row r="9" spans="1:13" ht="16.5">
      <c r="A9" s="95" t="s">
        <v>3</v>
      </c>
      <c r="B9" s="95"/>
      <c r="C9" s="95"/>
      <c r="D9" s="95"/>
      <c r="E9" s="95"/>
      <c r="F9" s="95"/>
      <c r="G9" s="95"/>
      <c r="H9" s="95"/>
    </row>
    <row r="10" spans="1:13" ht="6" customHeight="1"/>
    <row r="11" spans="1:13" ht="18">
      <c r="A11" s="1" t="s">
        <v>4</v>
      </c>
      <c r="C11" s="100"/>
      <c r="D11" s="101"/>
      <c r="E11" s="101"/>
      <c r="F11" s="102"/>
      <c r="G11" s="48"/>
      <c r="H11" s="48"/>
      <c r="I11" s="48"/>
      <c r="J11" s="48"/>
      <c r="K11" s="48"/>
      <c r="L11" s="48"/>
      <c r="M11" s="48"/>
    </row>
    <row r="12" spans="1:13" ht="18">
      <c r="A12" s="1" t="s">
        <v>5</v>
      </c>
      <c r="C12" s="103"/>
      <c r="D12" s="104"/>
      <c r="E12" s="104"/>
      <c r="F12" s="104"/>
      <c r="G12" s="104"/>
      <c r="H12" s="104"/>
      <c r="I12" s="104"/>
      <c r="J12" s="104"/>
      <c r="K12" s="104"/>
      <c r="L12" s="104"/>
      <c r="M12" s="105"/>
    </row>
    <row r="13" spans="1:13" ht="18">
      <c r="A13" s="1" t="s">
        <v>6</v>
      </c>
      <c r="C13" s="49" t="str">
        <f>D1</f>
        <v>Thành phố Hà Nội</v>
      </c>
      <c r="D13" s="48"/>
      <c r="E13" s="48"/>
      <c r="F13" s="48"/>
      <c r="G13" s="16"/>
      <c r="H13" s="48"/>
      <c r="I13" s="48"/>
      <c r="J13" s="48"/>
      <c r="K13" s="16"/>
      <c r="L13" s="16"/>
      <c r="M13" s="16"/>
    </row>
    <row r="14" spans="1:13" ht="18">
      <c r="A14" s="1" t="s">
        <v>166</v>
      </c>
      <c r="C14" s="103"/>
      <c r="D14" s="104"/>
      <c r="E14" s="104"/>
      <c r="F14" s="105"/>
      <c r="G14" s="1" t="s">
        <v>167</v>
      </c>
      <c r="H14" s="103"/>
      <c r="I14" s="104"/>
      <c r="J14" s="105"/>
      <c r="K14" s="16"/>
      <c r="L14" s="16"/>
      <c r="M14" s="16"/>
    </row>
    <row r="15" spans="1:13" ht="18">
      <c r="A15" s="1" t="s">
        <v>168</v>
      </c>
      <c r="C15" s="103"/>
      <c r="D15" s="104"/>
      <c r="E15" s="104"/>
      <c r="F15" s="105"/>
      <c r="G15" s="1" t="s">
        <v>169</v>
      </c>
      <c r="H15" s="103"/>
      <c r="I15" s="104"/>
      <c r="J15" s="105"/>
      <c r="K15" s="16"/>
      <c r="L15" s="16"/>
      <c r="M15" s="16"/>
    </row>
    <row r="16" spans="1:13" ht="18">
      <c r="A16" s="1" t="s">
        <v>7</v>
      </c>
    </row>
    <row r="17" spans="1:15" ht="11.25" customHeight="1" thickBot="1">
      <c r="A17" s="1"/>
    </row>
    <row r="18" spans="1:15" ht="48.75" customHeight="1">
      <c r="A18" s="10">
        <v>6.1</v>
      </c>
      <c r="B18" s="96" t="s">
        <v>8</v>
      </c>
      <c r="C18" s="96"/>
      <c r="D18" s="96"/>
      <c r="E18" s="96"/>
      <c r="F18" s="96"/>
      <c r="G18" s="96"/>
      <c r="H18" s="96"/>
      <c r="I18" s="96"/>
      <c r="J18" s="96"/>
      <c r="K18" s="96"/>
      <c r="L18" s="96"/>
      <c r="M18" s="11"/>
      <c r="O18" s="62">
        <v>1</v>
      </c>
    </row>
    <row r="19" spans="1:15" ht="23.25" customHeight="1">
      <c r="A19" s="12">
        <v>6.2</v>
      </c>
      <c r="B19" s="88" t="s">
        <v>9</v>
      </c>
      <c r="C19" s="88"/>
      <c r="D19" s="88"/>
      <c r="E19" s="88"/>
      <c r="F19" s="88"/>
      <c r="G19" s="88"/>
      <c r="H19" s="88"/>
      <c r="I19" s="88"/>
      <c r="J19" s="88"/>
      <c r="K19" s="88"/>
      <c r="L19" s="88"/>
      <c r="M19" s="13"/>
    </row>
    <row r="20" spans="1:15" ht="25.5" customHeight="1">
      <c r="A20" s="12">
        <v>6.3</v>
      </c>
      <c r="B20" s="88" t="s">
        <v>10</v>
      </c>
      <c r="C20" s="88"/>
      <c r="D20" s="88"/>
      <c r="E20" s="88"/>
      <c r="F20" s="88"/>
      <c r="G20" s="88"/>
      <c r="H20" s="88"/>
      <c r="I20" s="88"/>
      <c r="J20" s="88"/>
      <c r="K20" s="88"/>
      <c r="L20" s="88"/>
      <c r="M20" s="13"/>
    </row>
    <row r="21" spans="1:15" ht="39" customHeight="1" thickBot="1">
      <c r="A21" s="14">
        <v>6.4</v>
      </c>
      <c r="B21" s="89" t="s">
        <v>11</v>
      </c>
      <c r="C21" s="89"/>
      <c r="D21" s="89"/>
      <c r="E21" s="89"/>
      <c r="F21" s="89"/>
      <c r="G21" s="89"/>
      <c r="H21" s="89"/>
      <c r="I21" s="89"/>
      <c r="J21" s="89"/>
      <c r="K21" s="89"/>
      <c r="L21" s="89"/>
      <c r="M21" s="15"/>
    </row>
  </sheetData>
  <sheetProtection password="DB3E" sheet="1" objects="1" scenarios="1"/>
  <mergeCells count="17">
    <mergeCell ref="H1:M1"/>
    <mergeCell ref="H2:M2"/>
    <mergeCell ref="H5:M5"/>
    <mergeCell ref="A9:H9"/>
    <mergeCell ref="B18:L18"/>
    <mergeCell ref="D1:G1"/>
    <mergeCell ref="C11:F11"/>
    <mergeCell ref="C12:M12"/>
    <mergeCell ref="C14:F14"/>
    <mergeCell ref="H14:J14"/>
    <mergeCell ref="C15:F15"/>
    <mergeCell ref="H15:J15"/>
    <mergeCell ref="B20:L20"/>
    <mergeCell ref="B21:L21"/>
    <mergeCell ref="A6:M6"/>
    <mergeCell ref="B2:F2"/>
    <mergeCell ref="B19:L19"/>
  </mergeCells>
  <pageMargins left="0.7" right="0.7" top="0.75" bottom="0.75" header="0.3" footer="0.3"/>
  <pageSetup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Option Button 2">
              <controlPr locked="0" defaultSize="0" autoFill="0" autoLine="0" autoPict="0">
                <anchor moveWithCells="1">
                  <from>
                    <xdr:col>12</xdr:col>
                    <xdr:colOff>114300</xdr:colOff>
                    <xdr:row>17</xdr:row>
                    <xdr:rowOff>127000</xdr:rowOff>
                  </from>
                  <to>
                    <xdr:col>12</xdr:col>
                    <xdr:colOff>438150</xdr:colOff>
                    <xdr:row>17</xdr:row>
                    <xdr:rowOff>450850</xdr:rowOff>
                  </to>
                </anchor>
              </controlPr>
            </control>
          </mc:Choice>
        </mc:AlternateContent>
        <mc:AlternateContent xmlns:mc="http://schemas.openxmlformats.org/markup-compatibility/2006">
          <mc:Choice Requires="x14">
            <control shapeId="1027" r:id="rId5" name="Option Button 3">
              <controlPr locked="0" defaultSize="0" autoFill="0" autoLine="0" autoPict="0">
                <anchor moveWithCells="1">
                  <from>
                    <xdr:col>12</xdr:col>
                    <xdr:colOff>133350</xdr:colOff>
                    <xdr:row>17</xdr:row>
                    <xdr:rowOff>603250</xdr:rowOff>
                  </from>
                  <to>
                    <xdr:col>12</xdr:col>
                    <xdr:colOff>457200</xdr:colOff>
                    <xdr:row>19</xdr:row>
                    <xdr:rowOff>12700</xdr:rowOff>
                  </to>
                </anchor>
              </controlPr>
            </control>
          </mc:Choice>
        </mc:AlternateContent>
        <mc:AlternateContent xmlns:mc="http://schemas.openxmlformats.org/markup-compatibility/2006">
          <mc:Choice Requires="x14">
            <control shapeId="1028" r:id="rId6" name="Option Button 4">
              <controlPr locked="0" defaultSize="0" autoFill="0" autoLine="0" autoPict="0">
                <anchor moveWithCells="1">
                  <from>
                    <xdr:col>12</xdr:col>
                    <xdr:colOff>127000</xdr:colOff>
                    <xdr:row>18</xdr:row>
                    <xdr:rowOff>285750</xdr:rowOff>
                  </from>
                  <to>
                    <xdr:col>12</xdr:col>
                    <xdr:colOff>450850</xdr:colOff>
                    <xdr:row>19</xdr:row>
                    <xdr:rowOff>317500</xdr:rowOff>
                  </to>
                </anchor>
              </controlPr>
            </control>
          </mc:Choice>
        </mc:AlternateContent>
        <mc:AlternateContent xmlns:mc="http://schemas.openxmlformats.org/markup-compatibility/2006">
          <mc:Choice Requires="x14">
            <control shapeId="1029" r:id="rId7" name="Option Button 5">
              <controlPr locked="0" defaultSize="0" autoFill="0" autoLine="0" autoPict="0">
                <anchor moveWithCells="1">
                  <from>
                    <xdr:col>12</xdr:col>
                    <xdr:colOff>114300</xdr:colOff>
                    <xdr:row>20</xdr:row>
                    <xdr:rowOff>50800</xdr:rowOff>
                  </from>
                  <to>
                    <xdr:col>12</xdr:col>
                    <xdr:colOff>438150</xdr:colOff>
                    <xdr:row>20</xdr:row>
                    <xdr:rowOff>374650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CODE!$L$3:$L$65</xm:f>
          </x14:formula1>
          <xm:sqref>D1:G1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S12"/>
  <sheetViews>
    <sheetView workbookViewId="0">
      <selection activeCell="D7" sqref="D7"/>
    </sheetView>
  </sheetViews>
  <sheetFormatPr defaultRowHeight="14.5"/>
  <cols>
    <col min="1" max="1" width="5.54296875" customWidth="1"/>
    <col min="2" max="2" width="31.26953125" customWidth="1"/>
    <col min="3" max="3" width="8.54296875" customWidth="1"/>
    <col min="4" max="4" width="13.453125" customWidth="1"/>
    <col min="5" max="5" width="14" customWidth="1"/>
    <col min="6" max="6" width="13.81640625" customWidth="1"/>
    <col min="7" max="8" width="14" customWidth="1"/>
    <col min="10" max="19" width="0" hidden="1" customWidth="1"/>
  </cols>
  <sheetData>
    <row r="1" spans="1:19" ht="17.5">
      <c r="A1" s="17" t="s">
        <v>12</v>
      </c>
    </row>
    <row r="2" spans="1:19" ht="15.75" thickBot="1"/>
    <row r="3" spans="1:19" ht="33">
      <c r="A3" s="78" t="s">
        <v>13</v>
      </c>
      <c r="B3" s="79" t="s">
        <v>14</v>
      </c>
      <c r="C3" s="80" t="s">
        <v>26</v>
      </c>
      <c r="D3" s="80" t="s">
        <v>16</v>
      </c>
      <c r="E3" s="80" t="s">
        <v>17</v>
      </c>
      <c r="F3" s="80" t="s">
        <v>18</v>
      </c>
      <c r="G3" s="80" t="s">
        <v>19</v>
      </c>
      <c r="H3" s="81" t="s">
        <v>20</v>
      </c>
    </row>
    <row r="4" spans="1:19" ht="32.25" customHeight="1">
      <c r="A4" s="82">
        <v>7</v>
      </c>
      <c r="B4" s="22" t="s">
        <v>141</v>
      </c>
      <c r="C4" s="64" t="s">
        <v>192</v>
      </c>
      <c r="D4" s="66"/>
      <c r="E4" s="66"/>
      <c r="F4" s="66"/>
      <c r="G4" s="66"/>
      <c r="H4" s="83"/>
    </row>
    <row r="5" spans="1:19" ht="32.25" customHeight="1">
      <c r="A5" s="82">
        <v>8</v>
      </c>
      <c r="B5" s="22" t="s">
        <v>142</v>
      </c>
      <c r="C5" s="64"/>
      <c r="D5" s="66"/>
      <c r="E5" s="66"/>
      <c r="F5" s="66"/>
      <c r="G5" s="66"/>
      <c r="H5" s="83"/>
      <c r="J5" s="63" t="b">
        <v>0</v>
      </c>
      <c r="K5" s="63" t="b">
        <v>0</v>
      </c>
      <c r="L5" s="63" t="b">
        <v>0</v>
      </c>
      <c r="M5" s="63" t="b">
        <v>0</v>
      </c>
      <c r="N5" s="63" t="b">
        <v>0</v>
      </c>
      <c r="O5" s="63">
        <f>IF(J5=FALSE,0,1)</f>
        <v>0</v>
      </c>
      <c r="P5" s="63">
        <f t="shared" ref="P5:S5" si="0">IF(K5=FALSE,0,1)</f>
        <v>0</v>
      </c>
      <c r="Q5" s="63">
        <f t="shared" si="0"/>
        <v>0</v>
      </c>
      <c r="R5" s="63">
        <f t="shared" si="0"/>
        <v>0</v>
      </c>
      <c r="S5" s="63">
        <f t="shared" si="0"/>
        <v>0</v>
      </c>
    </row>
    <row r="6" spans="1:19" ht="32.25" customHeight="1">
      <c r="A6" s="82">
        <v>9</v>
      </c>
      <c r="B6" s="22" t="s">
        <v>191</v>
      </c>
      <c r="C6" s="64" t="s">
        <v>196</v>
      </c>
      <c r="D6" s="66"/>
      <c r="E6" s="66"/>
      <c r="F6" s="66"/>
      <c r="G6" s="66"/>
      <c r="H6" s="83"/>
    </row>
    <row r="7" spans="1:19" ht="32.25" customHeight="1">
      <c r="A7" s="82">
        <v>10</v>
      </c>
      <c r="B7" s="22" t="s">
        <v>22</v>
      </c>
      <c r="C7" s="64" t="s">
        <v>197</v>
      </c>
      <c r="D7" s="66"/>
      <c r="E7" s="66"/>
      <c r="F7" s="66"/>
      <c r="G7" s="66"/>
      <c r="H7" s="83"/>
    </row>
    <row r="8" spans="1:19" ht="32.25" customHeight="1">
      <c r="A8" s="82">
        <v>11</v>
      </c>
      <c r="B8" s="22" t="s">
        <v>23</v>
      </c>
      <c r="C8" s="64" t="s">
        <v>196</v>
      </c>
      <c r="D8" s="66"/>
      <c r="E8" s="66"/>
      <c r="F8" s="66"/>
      <c r="G8" s="66"/>
      <c r="H8" s="83"/>
    </row>
    <row r="9" spans="1:19" ht="32.25" customHeight="1">
      <c r="A9" s="82">
        <v>12</v>
      </c>
      <c r="B9" s="22" t="s">
        <v>24</v>
      </c>
      <c r="C9" s="64" t="s">
        <v>196</v>
      </c>
      <c r="D9" s="66"/>
      <c r="E9" s="66"/>
      <c r="F9" s="66"/>
      <c r="G9" s="66"/>
      <c r="H9" s="83"/>
    </row>
    <row r="10" spans="1:19" ht="32.25" customHeight="1">
      <c r="A10" s="82">
        <v>13</v>
      </c>
      <c r="B10" s="22" t="s">
        <v>27</v>
      </c>
      <c r="C10" s="64" t="s">
        <v>196</v>
      </c>
      <c r="D10" s="66"/>
      <c r="E10" s="66"/>
      <c r="F10" s="66"/>
      <c r="G10" s="66"/>
      <c r="H10" s="83"/>
    </row>
    <row r="11" spans="1:19" ht="32.25" customHeight="1">
      <c r="A11" s="82">
        <v>14</v>
      </c>
      <c r="B11" s="22" t="s">
        <v>25</v>
      </c>
      <c r="C11" s="64" t="s">
        <v>196</v>
      </c>
      <c r="D11" s="66"/>
      <c r="E11" s="66"/>
      <c r="F11" s="66"/>
      <c r="G11" s="66"/>
      <c r="H11" s="83"/>
    </row>
    <row r="12" spans="1:19" ht="32.25" customHeight="1" thickBot="1">
      <c r="A12" s="84">
        <v>15</v>
      </c>
      <c r="B12" s="85" t="s">
        <v>21</v>
      </c>
      <c r="C12" s="65" t="s">
        <v>193</v>
      </c>
      <c r="D12" s="86"/>
      <c r="E12" s="86"/>
      <c r="F12" s="86"/>
      <c r="G12" s="86"/>
      <c r="H12" s="87"/>
    </row>
  </sheetData>
  <sheetProtection password="DB3E" sheet="1" objects="1" scenarios="1"/>
  <dataValidations count="1">
    <dataValidation type="whole" allowBlank="1" showInputMessage="1" showErrorMessage="1" errorTitle="Nhập sai dữ liệu!" error="Dữ liệu nhập tròn số" sqref="D4:H12">
      <formula1>0</formula1>
      <formula2>1000000000</formula2>
    </dataValidation>
  </dataValidations>
  <pageMargins left="0.7" right="0.7" top="0.75" bottom="0.75" header="0.3" footer="0.3"/>
  <pageSetup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3</xdr:col>
                    <xdr:colOff>241300</xdr:colOff>
                    <xdr:row>4</xdr:row>
                    <xdr:rowOff>95250</xdr:rowOff>
                  </from>
                  <to>
                    <xdr:col>3</xdr:col>
                    <xdr:colOff>679450</xdr:colOff>
                    <xdr:row>4</xdr:row>
                    <xdr:rowOff>317500</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4</xdr:col>
                    <xdr:colOff>241300</xdr:colOff>
                    <xdr:row>4</xdr:row>
                    <xdr:rowOff>95250</xdr:rowOff>
                  </from>
                  <to>
                    <xdr:col>4</xdr:col>
                    <xdr:colOff>679450</xdr:colOff>
                    <xdr:row>4</xdr:row>
                    <xdr:rowOff>317500</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5</xdr:col>
                    <xdr:colOff>241300</xdr:colOff>
                    <xdr:row>4</xdr:row>
                    <xdr:rowOff>95250</xdr:rowOff>
                  </from>
                  <to>
                    <xdr:col>5</xdr:col>
                    <xdr:colOff>679450</xdr:colOff>
                    <xdr:row>4</xdr:row>
                    <xdr:rowOff>317500</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6</xdr:col>
                    <xdr:colOff>241300</xdr:colOff>
                    <xdr:row>4</xdr:row>
                    <xdr:rowOff>95250</xdr:rowOff>
                  </from>
                  <to>
                    <xdr:col>6</xdr:col>
                    <xdr:colOff>679450</xdr:colOff>
                    <xdr:row>4</xdr:row>
                    <xdr:rowOff>317500</xdr:rowOff>
                  </to>
                </anchor>
              </controlPr>
            </control>
          </mc:Choice>
        </mc:AlternateContent>
        <mc:AlternateContent xmlns:mc="http://schemas.openxmlformats.org/markup-compatibility/2006">
          <mc:Choice Requires="x14">
            <control shapeId="2053" r:id="rId8" name="Check Box 5">
              <controlPr locked="0" defaultSize="0" autoFill="0" autoLine="0" autoPict="0">
                <anchor moveWithCells="1">
                  <from>
                    <xdr:col>7</xdr:col>
                    <xdr:colOff>241300</xdr:colOff>
                    <xdr:row>4</xdr:row>
                    <xdr:rowOff>95250</xdr:rowOff>
                  </from>
                  <to>
                    <xdr:col>7</xdr:col>
                    <xdr:colOff>679450</xdr:colOff>
                    <xdr:row>4</xdr:row>
                    <xdr:rowOff>317500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7"/>
  <sheetViews>
    <sheetView topLeftCell="A28" workbookViewId="0">
      <selection activeCell="C37" sqref="C37"/>
    </sheetView>
  </sheetViews>
  <sheetFormatPr defaultRowHeight="14.5"/>
  <cols>
    <col min="1" max="1" width="5.7265625" customWidth="1"/>
    <col min="2" max="2" width="22.26953125" customWidth="1"/>
    <col min="3" max="3" width="25.453125" customWidth="1"/>
    <col min="4" max="4" width="7.81640625" customWidth="1"/>
    <col min="5" max="9" width="10" customWidth="1"/>
    <col min="10" max="10" width="10.1796875" customWidth="1"/>
  </cols>
  <sheetData>
    <row r="1" spans="1:10" ht="16.5">
      <c r="A1" s="18" t="s">
        <v>28</v>
      </c>
    </row>
    <row r="3" spans="1:10" ht="33">
      <c r="A3" s="19" t="s">
        <v>13</v>
      </c>
      <c r="B3" s="19" t="s">
        <v>29</v>
      </c>
      <c r="C3" s="20" t="s">
        <v>50</v>
      </c>
      <c r="D3" s="20" t="s">
        <v>26</v>
      </c>
      <c r="E3" s="20" t="s">
        <v>16</v>
      </c>
      <c r="F3" s="20" t="s">
        <v>17</v>
      </c>
      <c r="G3" s="20" t="s">
        <v>18</v>
      </c>
      <c r="H3" s="20" t="s">
        <v>19</v>
      </c>
      <c r="I3" s="20" t="s">
        <v>20</v>
      </c>
      <c r="J3" s="20" t="s">
        <v>30</v>
      </c>
    </row>
    <row r="4" spans="1:10" ht="15.5">
      <c r="A4" s="24" t="s">
        <v>31</v>
      </c>
      <c r="B4" s="25" t="s">
        <v>32</v>
      </c>
      <c r="C4" s="22"/>
      <c r="D4" s="23"/>
      <c r="E4" s="67"/>
      <c r="F4" s="67"/>
      <c r="G4" s="67"/>
      <c r="H4" s="67"/>
      <c r="I4" s="67"/>
      <c r="J4" s="67"/>
    </row>
    <row r="5" spans="1:10" ht="170.5">
      <c r="A5" s="21">
        <v>16</v>
      </c>
      <c r="B5" s="26" t="s">
        <v>33</v>
      </c>
      <c r="C5" s="27" t="s">
        <v>51</v>
      </c>
      <c r="D5" s="32" t="s">
        <v>195</v>
      </c>
      <c r="E5" s="68"/>
      <c r="F5" s="68"/>
      <c r="G5" s="68"/>
      <c r="H5" s="68"/>
      <c r="I5" s="68"/>
      <c r="J5" s="68"/>
    </row>
    <row r="6" spans="1:10" ht="62">
      <c r="A6" s="21">
        <v>17</v>
      </c>
      <c r="B6" s="22" t="s">
        <v>34</v>
      </c>
      <c r="C6" s="28" t="s">
        <v>35</v>
      </c>
      <c r="D6" s="23" t="s">
        <v>52</v>
      </c>
      <c r="E6" s="69"/>
      <c r="F6" s="69"/>
      <c r="G6" s="69"/>
      <c r="H6" s="69"/>
      <c r="I6" s="69"/>
      <c r="J6" s="69"/>
    </row>
    <row r="7" spans="1:10" ht="197.5">
      <c r="A7" s="21">
        <v>18</v>
      </c>
      <c r="B7" s="26" t="s">
        <v>36</v>
      </c>
      <c r="C7" s="27" t="s">
        <v>143</v>
      </c>
      <c r="D7" s="32" t="s">
        <v>195</v>
      </c>
      <c r="E7" s="68"/>
      <c r="F7" s="68"/>
      <c r="G7" s="68"/>
      <c r="H7" s="68"/>
      <c r="I7" s="68"/>
      <c r="J7" s="68"/>
    </row>
    <row r="8" spans="1:10" ht="62">
      <c r="A8" s="21">
        <v>19</v>
      </c>
      <c r="B8" s="26" t="s">
        <v>37</v>
      </c>
      <c r="C8" s="26" t="s">
        <v>38</v>
      </c>
      <c r="D8" s="32" t="s">
        <v>195</v>
      </c>
      <c r="E8" s="68"/>
      <c r="F8" s="68"/>
      <c r="G8" s="68"/>
      <c r="H8" s="68"/>
      <c r="I8" s="68"/>
      <c r="J8" s="68"/>
    </row>
    <row r="9" spans="1:10" ht="15.5">
      <c r="A9" s="29" t="s">
        <v>39</v>
      </c>
      <c r="B9" s="30" t="s">
        <v>40</v>
      </c>
      <c r="C9" s="26"/>
      <c r="D9" s="32"/>
      <c r="E9" s="68"/>
      <c r="F9" s="68"/>
      <c r="G9" s="68"/>
      <c r="H9" s="68"/>
      <c r="I9" s="68"/>
      <c r="J9" s="68"/>
    </row>
    <row r="10" spans="1:10" ht="93">
      <c r="A10" s="31">
        <v>20</v>
      </c>
      <c r="B10" s="26" t="s">
        <v>41</v>
      </c>
      <c r="C10" s="26" t="s">
        <v>42</v>
      </c>
      <c r="D10" s="32" t="s">
        <v>195</v>
      </c>
      <c r="E10" s="68"/>
      <c r="F10" s="68"/>
      <c r="G10" s="68"/>
      <c r="H10" s="68"/>
      <c r="I10" s="68"/>
      <c r="J10" s="68"/>
    </row>
    <row r="11" spans="1:10" ht="93">
      <c r="A11" s="31">
        <v>21</v>
      </c>
      <c r="B11" s="26" t="s">
        <v>43</v>
      </c>
      <c r="C11" s="26" t="s">
        <v>44</v>
      </c>
      <c r="D11" s="32" t="s">
        <v>195</v>
      </c>
      <c r="E11" s="68"/>
      <c r="F11" s="68"/>
      <c r="G11" s="68"/>
      <c r="H11" s="68"/>
      <c r="I11" s="68"/>
      <c r="J11" s="68"/>
    </row>
    <row r="12" spans="1:10" ht="62">
      <c r="A12" s="31">
        <v>22</v>
      </c>
      <c r="B12" s="26" t="s">
        <v>144</v>
      </c>
      <c r="C12" s="26" t="s">
        <v>145</v>
      </c>
      <c r="D12" s="32" t="s">
        <v>195</v>
      </c>
      <c r="E12" s="68"/>
      <c r="F12" s="68"/>
      <c r="G12" s="68"/>
      <c r="H12" s="68"/>
      <c r="I12" s="68"/>
      <c r="J12" s="68"/>
    </row>
    <row r="13" spans="1:10" ht="30.5" thickBot="1">
      <c r="A13" s="29" t="s">
        <v>45</v>
      </c>
      <c r="B13" s="30" t="s">
        <v>46</v>
      </c>
      <c r="C13" s="26"/>
      <c r="D13" s="32"/>
      <c r="E13" s="68"/>
      <c r="F13" s="68"/>
      <c r="G13" s="68"/>
      <c r="H13" s="68"/>
      <c r="I13" s="68"/>
      <c r="J13" s="68"/>
    </row>
    <row r="14" spans="1:10" ht="109" thickBot="1">
      <c r="A14" s="31">
        <v>23</v>
      </c>
      <c r="B14" s="42" t="s">
        <v>146</v>
      </c>
      <c r="C14" s="43" t="s">
        <v>147</v>
      </c>
      <c r="D14" s="32" t="s">
        <v>195</v>
      </c>
      <c r="E14" s="68"/>
      <c r="F14" s="68"/>
      <c r="G14" s="68"/>
      <c r="H14" s="68"/>
      <c r="I14" s="68"/>
      <c r="J14" s="68"/>
    </row>
    <row r="15" spans="1:10" ht="170.5">
      <c r="A15" s="31">
        <v>24</v>
      </c>
      <c r="B15" s="44" t="s">
        <v>148</v>
      </c>
      <c r="C15" s="27" t="s">
        <v>149</v>
      </c>
      <c r="D15" s="32" t="s">
        <v>195</v>
      </c>
      <c r="E15" s="68"/>
      <c r="F15" s="68"/>
      <c r="G15" s="68"/>
      <c r="H15" s="68"/>
      <c r="I15" s="68"/>
      <c r="J15" s="68"/>
    </row>
    <row r="16" spans="1:10" ht="77.5">
      <c r="A16" s="31">
        <v>25</v>
      </c>
      <c r="B16" s="26" t="s">
        <v>150</v>
      </c>
      <c r="C16" s="26" t="s">
        <v>47</v>
      </c>
      <c r="D16" s="32" t="s">
        <v>195</v>
      </c>
      <c r="E16" s="68"/>
      <c r="F16" s="68"/>
      <c r="G16" s="68"/>
      <c r="H16" s="68"/>
      <c r="I16" s="68"/>
      <c r="J16" s="68"/>
    </row>
    <row r="17" spans="1:10" ht="62">
      <c r="A17" s="31">
        <v>26</v>
      </c>
      <c r="B17" s="26" t="s">
        <v>151</v>
      </c>
      <c r="C17" s="26"/>
      <c r="D17" s="32" t="s">
        <v>195</v>
      </c>
      <c r="E17" s="68"/>
      <c r="F17" s="68"/>
      <c r="G17" s="68"/>
      <c r="H17" s="68"/>
      <c r="I17" s="68"/>
      <c r="J17" s="68"/>
    </row>
    <row r="18" spans="1:10" ht="108.5">
      <c r="A18" s="31">
        <v>27</v>
      </c>
      <c r="B18" s="26" t="s">
        <v>152</v>
      </c>
      <c r="C18" s="26" t="s">
        <v>153</v>
      </c>
      <c r="D18" s="32" t="s">
        <v>195</v>
      </c>
      <c r="E18" s="68"/>
      <c r="F18" s="68"/>
      <c r="G18" s="68"/>
      <c r="H18" s="68"/>
      <c r="I18" s="68"/>
      <c r="J18" s="68"/>
    </row>
    <row r="19" spans="1:10" ht="93">
      <c r="A19" s="31">
        <v>28</v>
      </c>
      <c r="B19" s="45" t="s">
        <v>154</v>
      </c>
      <c r="C19" s="45" t="s">
        <v>155</v>
      </c>
      <c r="D19" s="32" t="s">
        <v>195</v>
      </c>
      <c r="E19" s="68"/>
      <c r="F19" s="68"/>
      <c r="G19" s="68"/>
      <c r="H19" s="68"/>
      <c r="I19" s="68"/>
      <c r="J19" s="68"/>
    </row>
    <row r="20" spans="1:10" ht="46.5">
      <c r="A20" s="31">
        <v>29</v>
      </c>
      <c r="B20" s="26" t="s">
        <v>156</v>
      </c>
      <c r="C20" s="26" t="s">
        <v>47</v>
      </c>
      <c r="D20" s="32" t="s">
        <v>195</v>
      </c>
      <c r="E20" s="68"/>
      <c r="F20" s="68"/>
      <c r="G20" s="68"/>
      <c r="H20" s="68"/>
      <c r="I20" s="68"/>
      <c r="J20" s="68"/>
    </row>
    <row r="21" spans="1:10" ht="62">
      <c r="A21" s="31">
        <v>30</v>
      </c>
      <c r="B21" s="26" t="s">
        <v>157</v>
      </c>
      <c r="C21" s="26" t="s">
        <v>47</v>
      </c>
      <c r="D21" s="32" t="s">
        <v>195</v>
      </c>
      <c r="E21" s="68"/>
      <c r="F21" s="68"/>
      <c r="G21" s="68"/>
      <c r="H21" s="68"/>
      <c r="I21" s="68"/>
      <c r="J21" s="68"/>
    </row>
    <row r="22" spans="1:10" ht="77.5">
      <c r="A22" s="31">
        <v>31</v>
      </c>
      <c r="B22" s="26" t="s">
        <v>158</v>
      </c>
      <c r="C22" s="26" t="s">
        <v>47</v>
      </c>
      <c r="D22" s="32" t="s">
        <v>195</v>
      </c>
      <c r="E22" s="68"/>
      <c r="F22" s="68"/>
      <c r="G22" s="68"/>
      <c r="H22" s="68"/>
      <c r="I22" s="68"/>
      <c r="J22" s="68"/>
    </row>
    <row r="23" spans="1:10" ht="93">
      <c r="A23" s="31">
        <v>32</v>
      </c>
      <c r="B23" s="26" t="s">
        <v>159</v>
      </c>
      <c r="C23" s="26" t="s">
        <v>160</v>
      </c>
      <c r="D23" s="32" t="s">
        <v>195</v>
      </c>
      <c r="E23" s="68"/>
      <c r="F23" s="68"/>
      <c r="G23" s="68"/>
      <c r="H23" s="68"/>
      <c r="I23" s="68"/>
      <c r="J23" s="68"/>
    </row>
    <row r="24" spans="1:10" ht="62">
      <c r="A24" s="31">
        <v>33</v>
      </c>
      <c r="B24" s="26" t="s">
        <v>161</v>
      </c>
      <c r="C24" s="26"/>
      <c r="D24" s="32" t="s">
        <v>195</v>
      </c>
      <c r="E24" s="68"/>
      <c r="F24" s="68"/>
      <c r="G24" s="68"/>
      <c r="H24" s="68"/>
      <c r="I24" s="68"/>
      <c r="J24" s="68"/>
    </row>
    <row r="25" spans="1:10" ht="77.5">
      <c r="A25" s="31">
        <v>34</v>
      </c>
      <c r="B25" s="26" t="s">
        <v>162</v>
      </c>
      <c r="C25" s="26"/>
      <c r="D25" s="32" t="s">
        <v>195</v>
      </c>
      <c r="E25" s="68"/>
      <c r="F25" s="68"/>
      <c r="G25" s="68"/>
      <c r="H25" s="68"/>
      <c r="I25" s="68"/>
      <c r="J25" s="68"/>
    </row>
    <row r="26" spans="1:10" ht="31">
      <c r="A26" s="31">
        <v>35</v>
      </c>
      <c r="B26" s="44" t="s">
        <v>163</v>
      </c>
      <c r="C26" s="26"/>
      <c r="D26" s="32" t="s">
        <v>195</v>
      </c>
      <c r="E26" s="68"/>
      <c r="F26" s="68"/>
      <c r="G26" s="68"/>
      <c r="H26" s="68"/>
      <c r="I26" s="68"/>
      <c r="J26" s="68"/>
    </row>
    <row r="27" spans="1:10" ht="77.5">
      <c r="A27" s="31">
        <v>36</v>
      </c>
      <c r="B27" s="26" t="s">
        <v>48</v>
      </c>
      <c r="C27" s="26" t="s">
        <v>49</v>
      </c>
      <c r="D27" s="32" t="s">
        <v>195</v>
      </c>
      <c r="E27" s="68"/>
      <c r="F27" s="68"/>
      <c r="G27" s="68"/>
      <c r="H27" s="68"/>
      <c r="I27" s="68"/>
      <c r="J27" s="68"/>
    </row>
  </sheetData>
  <sheetProtection password="DB3E" sheet="1" objects="1" scenarios="1"/>
  <dataValidations count="1">
    <dataValidation type="whole" allowBlank="1" showInputMessage="1" showErrorMessage="1" errorTitle="Nhập sai dữ liệu!" error="Dữ liệu nhập tròn số" sqref="E5:J27">
      <formula1>0</formula1>
      <formula2>100000000</formula2>
    </dataValidation>
  </dataValidations>
  <pageMargins left="0.7" right="0.7" top="0.75" bottom="0.75" header="0.3" footer="0.3"/>
  <pageSetup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4"/>
  <sheetViews>
    <sheetView workbookViewId="0">
      <selection activeCell="C5" sqref="C5"/>
    </sheetView>
  </sheetViews>
  <sheetFormatPr defaultRowHeight="14.5"/>
  <cols>
    <col min="2" max="2" width="39.7265625" customWidth="1"/>
    <col min="3" max="3" width="8.7265625" customWidth="1"/>
    <col min="4" max="4" width="14.1796875" customWidth="1"/>
    <col min="5" max="5" width="15.54296875" customWidth="1"/>
    <col min="6" max="6" width="23.81640625" customWidth="1"/>
    <col min="7" max="7" width="11.1796875" customWidth="1"/>
  </cols>
  <sheetData>
    <row r="1" spans="1:7" ht="15.5">
      <c r="A1" s="33" t="s">
        <v>53</v>
      </c>
    </row>
    <row r="2" spans="1:7" ht="15.75" thickBot="1"/>
    <row r="3" spans="1:7" ht="49.5">
      <c r="A3" s="36" t="s">
        <v>54</v>
      </c>
      <c r="B3" s="37" t="s">
        <v>55</v>
      </c>
      <c r="C3" s="37" t="s">
        <v>15</v>
      </c>
      <c r="D3" s="37" t="s">
        <v>56</v>
      </c>
      <c r="E3" s="37" t="s">
        <v>57</v>
      </c>
      <c r="F3" s="37" t="s">
        <v>65</v>
      </c>
      <c r="G3" s="38" t="s">
        <v>58</v>
      </c>
    </row>
    <row r="4" spans="1:7" ht="33">
      <c r="A4" s="39">
        <v>38</v>
      </c>
      <c r="B4" s="34" t="s">
        <v>59</v>
      </c>
      <c r="C4" s="64" t="s">
        <v>193</v>
      </c>
      <c r="D4" s="76"/>
      <c r="E4" s="70"/>
      <c r="F4" s="70"/>
      <c r="G4" s="71"/>
    </row>
    <row r="5" spans="1:7" ht="33">
      <c r="A5" s="39">
        <v>39</v>
      </c>
      <c r="B5" s="34" t="s">
        <v>60</v>
      </c>
      <c r="C5" s="64" t="s">
        <v>193</v>
      </c>
      <c r="D5" s="76"/>
      <c r="E5" s="72"/>
      <c r="F5" s="70"/>
      <c r="G5" s="71"/>
    </row>
    <row r="6" spans="1:7" ht="24.75" customHeight="1">
      <c r="A6" s="39">
        <v>40</v>
      </c>
      <c r="B6" s="34" t="s">
        <v>61</v>
      </c>
      <c r="C6" s="20"/>
      <c r="D6" s="76"/>
      <c r="E6" s="72"/>
      <c r="F6" s="70"/>
      <c r="G6" s="71"/>
    </row>
    <row r="7" spans="1:7" ht="24.75" customHeight="1">
      <c r="A7" s="46">
        <v>40.1</v>
      </c>
      <c r="B7" s="35" t="s">
        <v>62</v>
      </c>
      <c r="C7" s="64" t="s">
        <v>194</v>
      </c>
      <c r="D7" s="76"/>
      <c r="E7" s="72"/>
      <c r="F7" s="70"/>
      <c r="G7" s="71"/>
    </row>
    <row r="8" spans="1:7" ht="24.75" customHeight="1">
      <c r="A8" s="46">
        <v>40.200000000000003</v>
      </c>
      <c r="B8" s="35" t="s">
        <v>63</v>
      </c>
      <c r="C8" s="64" t="s">
        <v>194</v>
      </c>
      <c r="D8" s="76"/>
      <c r="E8" s="72"/>
      <c r="F8" s="70"/>
      <c r="G8" s="71"/>
    </row>
    <row r="9" spans="1:7" ht="24.75" customHeight="1" thickBot="1">
      <c r="A9" s="47">
        <v>40.299999999999997</v>
      </c>
      <c r="B9" s="40" t="s">
        <v>64</v>
      </c>
      <c r="C9" s="65" t="s">
        <v>194</v>
      </c>
      <c r="D9" s="77"/>
      <c r="E9" s="73"/>
      <c r="F9" s="74"/>
      <c r="G9" s="75"/>
    </row>
    <row r="11" spans="1:7" ht="33" customHeight="1">
      <c r="A11" s="106" t="s">
        <v>66</v>
      </c>
      <c r="B11" s="106"/>
      <c r="C11" s="106"/>
      <c r="D11" s="106"/>
      <c r="E11" s="106"/>
      <c r="F11" s="106"/>
      <c r="G11" s="106"/>
    </row>
    <row r="13" spans="1:7" ht="17.5">
      <c r="F13" s="107" t="s">
        <v>67</v>
      </c>
      <c r="G13" s="107"/>
    </row>
    <row r="14" spans="1:7" ht="18">
      <c r="F14" s="108" t="s">
        <v>68</v>
      </c>
      <c r="G14" s="108"/>
    </row>
  </sheetData>
  <sheetProtection password="DB3E" sheet="1" objects="1" scenarios="1"/>
  <mergeCells count="3">
    <mergeCell ref="A11:G11"/>
    <mergeCell ref="F13:G13"/>
    <mergeCell ref="F14:G14"/>
  </mergeCells>
  <dataValidations count="1">
    <dataValidation type="whole" allowBlank="1" showInputMessage="1" showErrorMessage="1" errorTitle="Nhập sai dữ liệu!" error="Dữ liệu nhập tròn số" sqref="D4:D9">
      <formula1>0</formula1>
      <formula2>100000000</formula2>
    </dataValidation>
  </dataValidations>
  <pageMargins left="0.7" right="0.7" top="0.75" bottom="0.75" header="0.3" footer="0.3"/>
  <pageSetup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66"/>
  <sheetViews>
    <sheetView workbookViewId="0">
      <selection activeCell="J26" sqref="J26"/>
    </sheetView>
  </sheetViews>
  <sheetFormatPr defaultRowHeight="14.5"/>
  <cols>
    <col min="1" max="1" width="10.453125" customWidth="1"/>
    <col min="2" max="2" width="35.453125" customWidth="1"/>
    <col min="3" max="3" width="9.26953125" bestFit="1" customWidth="1"/>
    <col min="4" max="4" width="35.453125" customWidth="1"/>
    <col min="5" max="5" width="13.453125" bestFit="1" customWidth="1"/>
    <col min="6" max="6" width="7.7265625" bestFit="1" customWidth="1"/>
    <col min="7" max="7" width="10" bestFit="1" customWidth="1"/>
    <col min="8" max="8" width="5.81640625" bestFit="1" customWidth="1"/>
    <col min="9" max="9" width="10.7265625" bestFit="1" customWidth="1"/>
    <col min="10" max="10" width="22" customWidth="1"/>
    <col min="12" max="12" width="21.7265625" bestFit="1" customWidth="1"/>
    <col min="15" max="15" width="12.54296875" bestFit="1" customWidth="1"/>
  </cols>
  <sheetData>
    <row r="1" spans="1:16">
      <c r="A1" s="50" t="s">
        <v>170</v>
      </c>
    </row>
    <row r="2" spans="1:16" ht="15">
      <c r="A2" t="s">
        <v>171</v>
      </c>
      <c r="B2" t="s">
        <v>172</v>
      </c>
      <c r="C2" t="s">
        <v>70</v>
      </c>
      <c r="D2" t="s">
        <v>173</v>
      </c>
      <c r="E2" t="s">
        <v>174</v>
      </c>
      <c r="F2" t="s">
        <v>175</v>
      </c>
      <c r="G2" t="s">
        <v>176</v>
      </c>
      <c r="H2" t="s">
        <v>177</v>
      </c>
      <c r="I2" t="s">
        <v>178</v>
      </c>
      <c r="J2" t="s">
        <v>179</v>
      </c>
      <c r="L2" t="s">
        <v>69</v>
      </c>
      <c r="M2" s="41" t="s">
        <v>70</v>
      </c>
      <c r="O2" s="50" t="s">
        <v>180</v>
      </c>
      <c r="P2" s="50" t="s">
        <v>181</v>
      </c>
    </row>
    <row r="3" spans="1:16">
      <c r="B3" s="51">
        <f>Phan_1!C11</f>
        <v>0</v>
      </c>
      <c r="C3" s="51" t="str">
        <f>VLOOKUP(Phan_1!D1,CODE!L3:M66,2,FALSE)</f>
        <v>01</v>
      </c>
      <c r="D3" s="51">
        <f>Phan_1!C12</f>
        <v>0</v>
      </c>
      <c r="E3" s="51">
        <f>Phan_1!C14</f>
        <v>0</v>
      </c>
      <c r="F3" s="51">
        <f>Phan_1!H14</f>
        <v>0</v>
      </c>
      <c r="G3" s="51">
        <f>Phan_1!C15</f>
        <v>0</v>
      </c>
      <c r="H3" s="51">
        <f>Phan_1!H15</f>
        <v>0</v>
      </c>
      <c r="I3" s="51">
        <f>Phan_1!O18</f>
        <v>1</v>
      </c>
      <c r="J3" s="51">
        <v>3</v>
      </c>
      <c r="L3" t="s">
        <v>71</v>
      </c>
      <c r="M3" s="41" t="s">
        <v>72</v>
      </c>
      <c r="O3" t="s">
        <v>182</v>
      </c>
    </row>
    <row r="4" spans="1:16">
      <c r="B4" s="41"/>
      <c r="L4" t="s">
        <v>73</v>
      </c>
      <c r="M4" s="41" t="s">
        <v>74</v>
      </c>
      <c r="O4" t="s">
        <v>70</v>
      </c>
      <c r="P4" t="str">
        <f>C3</f>
        <v>01</v>
      </c>
    </row>
    <row r="5" spans="1:16">
      <c r="A5" s="41"/>
      <c r="L5" t="s">
        <v>75</v>
      </c>
      <c r="M5" s="41" t="s">
        <v>76</v>
      </c>
      <c r="O5" t="s">
        <v>183</v>
      </c>
      <c r="P5" t="s">
        <v>184</v>
      </c>
    </row>
    <row r="6" spans="1:16">
      <c r="A6" s="41"/>
      <c r="L6" t="s">
        <v>77</v>
      </c>
      <c r="M6" s="41" t="s">
        <v>78</v>
      </c>
      <c r="O6" t="s">
        <v>185</v>
      </c>
      <c r="P6">
        <v>3</v>
      </c>
    </row>
    <row r="7" spans="1:16">
      <c r="A7" s="41"/>
      <c r="L7" t="s">
        <v>79</v>
      </c>
      <c r="M7" s="41" t="s">
        <v>80</v>
      </c>
    </row>
    <row r="8" spans="1:16">
      <c r="A8" s="41"/>
      <c r="L8" t="s">
        <v>81</v>
      </c>
      <c r="M8" s="41">
        <v>10</v>
      </c>
    </row>
    <row r="9" spans="1:16">
      <c r="A9" s="41"/>
      <c r="L9" t="s">
        <v>82</v>
      </c>
      <c r="M9" s="41">
        <v>11</v>
      </c>
    </row>
    <row r="10" spans="1:16">
      <c r="A10" s="41"/>
      <c r="L10" t="s">
        <v>83</v>
      </c>
      <c r="M10" s="41">
        <v>12</v>
      </c>
    </row>
    <row r="11" spans="1:16">
      <c r="A11" s="41"/>
      <c r="L11" t="s">
        <v>84</v>
      </c>
      <c r="M11" s="41">
        <v>14</v>
      </c>
    </row>
    <row r="12" spans="1:16">
      <c r="A12" s="41"/>
      <c r="L12" t="s">
        <v>85</v>
      </c>
      <c r="M12" s="41">
        <v>15</v>
      </c>
    </row>
    <row r="13" spans="1:16">
      <c r="A13" s="41"/>
      <c r="L13" t="s">
        <v>86</v>
      </c>
      <c r="M13" s="41">
        <v>17</v>
      </c>
    </row>
    <row r="14" spans="1:16">
      <c r="A14" s="41"/>
      <c r="L14" t="s">
        <v>87</v>
      </c>
      <c r="M14" s="41">
        <v>19</v>
      </c>
    </row>
    <row r="15" spans="1:16">
      <c r="A15" s="41"/>
      <c r="L15" t="s">
        <v>88</v>
      </c>
      <c r="M15" s="41">
        <v>20</v>
      </c>
    </row>
    <row r="16" spans="1:16">
      <c r="A16" s="41"/>
      <c r="L16" t="s">
        <v>89</v>
      </c>
      <c r="M16" s="41">
        <v>22</v>
      </c>
    </row>
    <row r="17" spans="1:13">
      <c r="A17" s="41"/>
      <c r="L17" t="s">
        <v>90</v>
      </c>
      <c r="M17" s="41">
        <v>24</v>
      </c>
    </row>
    <row r="18" spans="1:13">
      <c r="A18" s="41"/>
      <c r="L18" t="s">
        <v>91</v>
      </c>
      <c r="M18" s="41">
        <v>25</v>
      </c>
    </row>
    <row r="19" spans="1:13">
      <c r="A19" s="41"/>
      <c r="L19" t="s">
        <v>92</v>
      </c>
      <c r="M19" s="41">
        <v>26</v>
      </c>
    </row>
    <row r="20" spans="1:13">
      <c r="A20" s="41"/>
      <c r="L20" t="s">
        <v>93</v>
      </c>
      <c r="M20" s="41">
        <v>27</v>
      </c>
    </row>
    <row r="21" spans="1:13">
      <c r="A21" s="41"/>
      <c r="L21" t="s">
        <v>94</v>
      </c>
      <c r="M21" s="41">
        <v>30</v>
      </c>
    </row>
    <row r="22" spans="1:13">
      <c r="L22" t="s">
        <v>95</v>
      </c>
      <c r="M22" s="41">
        <v>31</v>
      </c>
    </row>
    <row r="23" spans="1:13">
      <c r="L23" t="s">
        <v>96</v>
      </c>
      <c r="M23" s="41">
        <v>33</v>
      </c>
    </row>
    <row r="24" spans="1:13">
      <c r="L24" t="s">
        <v>97</v>
      </c>
      <c r="M24" s="41">
        <v>34</v>
      </c>
    </row>
    <row r="25" spans="1:13">
      <c r="L25" t="s">
        <v>98</v>
      </c>
      <c r="M25" s="41">
        <v>35</v>
      </c>
    </row>
    <row r="26" spans="1:13">
      <c r="L26" t="s">
        <v>99</v>
      </c>
      <c r="M26" s="41">
        <v>36</v>
      </c>
    </row>
    <row r="27" spans="1:13">
      <c r="L27" t="s">
        <v>100</v>
      </c>
      <c r="M27" s="41">
        <v>37</v>
      </c>
    </row>
    <row r="28" spans="1:13">
      <c r="L28" t="s">
        <v>101</v>
      </c>
      <c r="M28" s="41">
        <v>38</v>
      </c>
    </row>
    <row r="29" spans="1:13">
      <c r="L29" t="s">
        <v>102</v>
      </c>
      <c r="M29" s="41">
        <v>40</v>
      </c>
    </row>
    <row r="30" spans="1:13">
      <c r="L30" t="s">
        <v>103</v>
      </c>
      <c r="M30" s="41">
        <v>42</v>
      </c>
    </row>
    <row r="31" spans="1:13">
      <c r="L31" t="s">
        <v>104</v>
      </c>
      <c r="M31" s="41">
        <v>44</v>
      </c>
    </row>
    <row r="32" spans="1:13">
      <c r="L32" t="s">
        <v>105</v>
      </c>
      <c r="M32" s="41">
        <v>45</v>
      </c>
    </row>
    <row r="33" spans="12:13">
      <c r="L33" t="s">
        <v>106</v>
      </c>
      <c r="M33" s="41">
        <v>46</v>
      </c>
    </row>
    <row r="34" spans="12:13">
      <c r="L34" t="s">
        <v>107</v>
      </c>
      <c r="M34" s="41">
        <v>48</v>
      </c>
    </row>
    <row r="35" spans="12:13">
      <c r="L35" t="s">
        <v>108</v>
      </c>
      <c r="M35" s="41">
        <v>49</v>
      </c>
    </row>
    <row r="36" spans="12:13">
      <c r="L36" t="s">
        <v>109</v>
      </c>
      <c r="M36" s="41">
        <v>51</v>
      </c>
    </row>
    <row r="37" spans="12:13">
      <c r="L37" t="s">
        <v>110</v>
      </c>
      <c r="M37" s="41">
        <v>52</v>
      </c>
    </row>
    <row r="38" spans="12:13">
      <c r="L38" t="s">
        <v>111</v>
      </c>
      <c r="M38" s="41">
        <v>54</v>
      </c>
    </row>
    <row r="39" spans="12:13">
      <c r="L39" t="s">
        <v>112</v>
      </c>
      <c r="M39" s="41">
        <v>56</v>
      </c>
    </row>
    <row r="40" spans="12:13">
      <c r="L40" t="s">
        <v>113</v>
      </c>
      <c r="M40" s="41">
        <v>58</v>
      </c>
    </row>
    <row r="41" spans="12:13">
      <c r="L41" t="s">
        <v>114</v>
      </c>
      <c r="M41" s="41">
        <v>60</v>
      </c>
    </row>
    <row r="42" spans="12:13">
      <c r="L42" t="s">
        <v>115</v>
      </c>
      <c r="M42" s="41">
        <v>62</v>
      </c>
    </row>
    <row r="43" spans="12:13">
      <c r="L43" t="s">
        <v>116</v>
      </c>
      <c r="M43" s="41">
        <v>64</v>
      </c>
    </row>
    <row r="44" spans="12:13">
      <c r="L44" t="s">
        <v>117</v>
      </c>
      <c r="M44" s="41">
        <v>66</v>
      </c>
    </row>
    <row r="45" spans="12:13">
      <c r="L45" t="s">
        <v>118</v>
      </c>
      <c r="M45" s="41">
        <v>67</v>
      </c>
    </row>
    <row r="46" spans="12:13">
      <c r="L46" t="s">
        <v>119</v>
      </c>
      <c r="M46" s="41">
        <v>68</v>
      </c>
    </row>
    <row r="47" spans="12:13">
      <c r="L47" t="s">
        <v>120</v>
      </c>
      <c r="M47" s="41">
        <v>70</v>
      </c>
    </row>
    <row r="48" spans="12:13">
      <c r="L48" t="s">
        <v>121</v>
      </c>
      <c r="M48" s="41">
        <v>72</v>
      </c>
    </row>
    <row r="49" spans="12:13">
      <c r="L49" t="s">
        <v>122</v>
      </c>
      <c r="M49" s="41">
        <v>74</v>
      </c>
    </row>
    <row r="50" spans="12:13">
      <c r="L50" t="s">
        <v>123</v>
      </c>
      <c r="M50" s="41">
        <v>75</v>
      </c>
    </row>
    <row r="51" spans="12:13">
      <c r="L51" t="s">
        <v>124</v>
      </c>
      <c r="M51" s="41">
        <v>77</v>
      </c>
    </row>
    <row r="52" spans="12:13">
      <c r="L52" t="s">
        <v>125</v>
      </c>
      <c r="M52" s="41">
        <v>79</v>
      </c>
    </row>
    <row r="53" spans="12:13">
      <c r="L53" t="s">
        <v>126</v>
      </c>
      <c r="M53" s="41">
        <v>80</v>
      </c>
    </row>
    <row r="54" spans="12:13">
      <c r="L54" t="s">
        <v>127</v>
      </c>
      <c r="M54" s="41">
        <v>82</v>
      </c>
    </row>
    <row r="55" spans="12:13">
      <c r="L55" t="s">
        <v>128</v>
      </c>
      <c r="M55" s="41">
        <v>83</v>
      </c>
    </row>
    <row r="56" spans="12:13">
      <c r="L56" t="s">
        <v>129</v>
      </c>
      <c r="M56" s="41">
        <v>84</v>
      </c>
    </row>
    <row r="57" spans="12:13">
      <c r="L57" t="s">
        <v>130</v>
      </c>
      <c r="M57" s="41">
        <v>86</v>
      </c>
    </row>
    <row r="58" spans="12:13">
      <c r="L58" t="s">
        <v>131</v>
      </c>
      <c r="M58" s="41">
        <v>87</v>
      </c>
    </row>
    <row r="59" spans="12:13">
      <c r="L59" t="s">
        <v>132</v>
      </c>
      <c r="M59" s="41">
        <v>89</v>
      </c>
    </row>
    <row r="60" spans="12:13">
      <c r="L60" t="s">
        <v>133</v>
      </c>
      <c r="M60" s="41">
        <v>91</v>
      </c>
    </row>
    <row r="61" spans="12:13">
      <c r="L61" t="s">
        <v>134</v>
      </c>
      <c r="M61" s="41">
        <v>92</v>
      </c>
    </row>
    <row r="62" spans="12:13">
      <c r="L62" t="s">
        <v>135</v>
      </c>
      <c r="M62" s="41">
        <v>93</v>
      </c>
    </row>
    <row r="63" spans="12:13">
      <c r="L63" t="s">
        <v>136</v>
      </c>
      <c r="M63" s="41">
        <v>94</v>
      </c>
    </row>
    <row r="64" spans="12:13">
      <c r="L64" t="s">
        <v>137</v>
      </c>
      <c r="M64" s="41">
        <v>95</v>
      </c>
    </row>
    <row r="65" spans="12:13">
      <c r="L65" t="s">
        <v>138</v>
      </c>
      <c r="M65" s="41">
        <v>96</v>
      </c>
    </row>
    <row r="66" spans="12:13">
      <c r="L66" t="s">
        <v>139</v>
      </c>
      <c r="M66" s="41">
        <v>-99</v>
      </c>
    </row>
  </sheetData>
  <dataValidations count="1">
    <dataValidation type="list" allowBlank="1" showInputMessage="1" showErrorMessage="1" sqref="D4:I4">
      <formula1>$L$3:$L$66</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107"/>
  <sheetViews>
    <sheetView workbookViewId="0">
      <selection activeCell="R11" sqref="R11"/>
    </sheetView>
  </sheetViews>
  <sheetFormatPr defaultRowHeight="14.5"/>
  <sheetData>
    <row r="1" spans="1:21" ht="17.5">
      <c r="A1" s="17" t="s">
        <v>12</v>
      </c>
      <c r="I1" s="18" t="s">
        <v>28</v>
      </c>
      <c r="Q1" s="33" t="s">
        <v>53</v>
      </c>
    </row>
    <row r="2" spans="1:21" s="50" customFormat="1" ht="15">
      <c r="A2" s="50" t="s">
        <v>171</v>
      </c>
      <c r="B2" s="50" t="s">
        <v>70</v>
      </c>
      <c r="C2" s="50" t="s">
        <v>186</v>
      </c>
      <c r="D2" s="50" t="s">
        <v>179</v>
      </c>
      <c r="E2" s="50" t="s">
        <v>187</v>
      </c>
      <c r="F2" s="50" t="s">
        <v>188</v>
      </c>
      <c r="I2" s="50" t="s">
        <v>171</v>
      </c>
      <c r="J2" s="50" t="s">
        <v>70</v>
      </c>
      <c r="K2" s="50" t="s">
        <v>186</v>
      </c>
      <c r="L2" s="50" t="s">
        <v>179</v>
      </c>
      <c r="M2" s="50" t="s">
        <v>189</v>
      </c>
      <c r="N2" s="50" t="s">
        <v>188</v>
      </c>
      <c r="Q2" s="50" t="s">
        <v>171</v>
      </c>
      <c r="R2" s="50" t="s">
        <v>70</v>
      </c>
      <c r="S2" s="50" t="s">
        <v>179</v>
      </c>
      <c r="T2" s="50" t="s">
        <v>190</v>
      </c>
      <c r="U2" s="50" t="s">
        <v>188</v>
      </c>
    </row>
    <row r="3" spans="1:21" ht="15">
      <c r="A3" s="52"/>
      <c r="B3" s="52">
        <f>[1]CODE!$C$3</f>
        <v>79</v>
      </c>
      <c r="C3" s="52">
        <v>2015</v>
      </c>
      <c r="D3" s="52">
        <v>3</v>
      </c>
      <c r="E3" s="52">
        <v>1</v>
      </c>
      <c r="F3" s="53">
        <f>Phan_2!D4</f>
        <v>0</v>
      </c>
      <c r="I3" s="52"/>
      <c r="J3" s="52">
        <f>[1]CODE!$C$3</f>
        <v>79</v>
      </c>
      <c r="K3" s="52">
        <v>2015</v>
      </c>
      <c r="L3" s="52">
        <v>3</v>
      </c>
      <c r="M3" s="52">
        <v>1</v>
      </c>
      <c r="N3" s="53">
        <f>Phan_3!E5</f>
        <v>0</v>
      </c>
      <c r="Q3" s="52"/>
      <c r="R3" s="52" t="str">
        <f>[2]CODE!$C$3</f>
        <v>01</v>
      </c>
      <c r="S3" s="52">
        <v>3</v>
      </c>
      <c r="T3" s="52">
        <v>1</v>
      </c>
      <c r="U3" s="52">
        <f>Phan_4!D4</f>
        <v>0</v>
      </c>
    </row>
    <row r="4" spans="1:21" ht="16.5">
      <c r="B4">
        <f>[1]CODE!$C$3</f>
        <v>79</v>
      </c>
      <c r="C4">
        <v>2015</v>
      </c>
      <c r="D4">
        <v>3</v>
      </c>
      <c r="E4" s="54">
        <v>2</v>
      </c>
      <c r="F4" s="55">
        <f>Phan_2!O5</f>
        <v>0</v>
      </c>
      <c r="J4">
        <f>[1]CODE!$C$3</f>
        <v>79</v>
      </c>
      <c r="K4">
        <v>2015</v>
      </c>
      <c r="L4">
        <v>3</v>
      </c>
      <c r="M4">
        <v>2</v>
      </c>
      <c r="N4">
        <f>Phan_3!E6</f>
        <v>0</v>
      </c>
      <c r="R4" t="str">
        <f>[2]CODE!$C$3</f>
        <v>01</v>
      </c>
      <c r="S4">
        <v>3</v>
      </c>
      <c r="T4" s="56">
        <v>2</v>
      </c>
      <c r="U4">
        <f>Phan_4!D5</f>
        <v>0</v>
      </c>
    </row>
    <row r="5" spans="1:21" ht="16.5">
      <c r="B5">
        <f>[1]CODE!$C$3</f>
        <v>79</v>
      </c>
      <c r="C5">
        <v>2015</v>
      </c>
      <c r="D5">
        <v>3</v>
      </c>
      <c r="E5" s="54">
        <v>3</v>
      </c>
      <c r="F5" s="55">
        <f>Phan_2!D6</f>
        <v>0</v>
      </c>
      <c r="J5">
        <f>[1]CODE!$C$3</f>
        <v>79</v>
      </c>
      <c r="K5">
        <v>2015</v>
      </c>
      <c r="L5">
        <v>3</v>
      </c>
      <c r="M5">
        <v>3</v>
      </c>
      <c r="N5">
        <f>Phan_3!E7</f>
        <v>0</v>
      </c>
      <c r="R5" t="str">
        <f>[2]CODE!$C$3</f>
        <v>01</v>
      </c>
      <c r="S5">
        <v>3</v>
      </c>
      <c r="T5" s="56">
        <v>3</v>
      </c>
      <c r="U5">
        <f>Phan_4!D6</f>
        <v>0</v>
      </c>
    </row>
    <row r="6" spans="1:21" ht="16.5">
      <c r="B6">
        <f>[1]CODE!$C$3</f>
        <v>79</v>
      </c>
      <c r="C6">
        <v>2015</v>
      </c>
      <c r="D6">
        <v>3</v>
      </c>
      <c r="E6" s="54">
        <v>4</v>
      </c>
      <c r="F6" s="55">
        <f>Phan_2!D7</f>
        <v>0</v>
      </c>
      <c r="J6">
        <f>[1]CODE!$C$3</f>
        <v>79</v>
      </c>
      <c r="K6">
        <v>2015</v>
      </c>
      <c r="L6">
        <v>3</v>
      </c>
      <c r="M6">
        <v>4</v>
      </c>
      <c r="N6">
        <f>Phan_3!E8</f>
        <v>0</v>
      </c>
      <c r="R6" t="str">
        <f>[2]CODE!$C$3</f>
        <v>01</v>
      </c>
      <c r="S6">
        <v>3</v>
      </c>
      <c r="T6" s="56">
        <v>4</v>
      </c>
      <c r="U6">
        <f>Phan_4!D7</f>
        <v>0</v>
      </c>
    </row>
    <row r="7" spans="1:21" ht="16.5">
      <c r="B7">
        <f>[1]CODE!$C$3</f>
        <v>79</v>
      </c>
      <c r="C7">
        <v>2015</v>
      </c>
      <c r="D7">
        <v>3</v>
      </c>
      <c r="E7" s="54">
        <v>5</v>
      </c>
      <c r="F7" s="55">
        <f>Phan_2!D8</f>
        <v>0</v>
      </c>
      <c r="J7">
        <f>[1]CODE!$C$3</f>
        <v>79</v>
      </c>
      <c r="K7">
        <v>2015</v>
      </c>
      <c r="L7">
        <v>3</v>
      </c>
      <c r="M7">
        <v>11</v>
      </c>
      <c r="N7">
        <f>Phan_3!E10</f>
        <v>0</v>
      </c>
      <c r="R7" t="str">
        <f>[2]CODE!$C$3</f>
        <v>01</v>
      </c>
      <c r="S7">
        <v>3</v>
      </c>
      <c r="T7" s="56">
        <v>5</v>
      </c>
      <c r="U7">
        <f>Phan_4!D8</f>
        <v>0</v>
      </c>
    </row>
    <row r="8" spans="1:21" ht="17.25" thickBot="1">
      <c r="B8">
        <f>[1]CODE!$C$3</f>
        <v>79</v>
      </c>
      <c r="C8">
        <v>2015</v>
      </c>
      <c r="D8">
        <v>3</v>
      </c>
      <c r="E8" s="54">
        <v>6</v>
      </c>
      <c r="F8" s="55">
        <f>Phan_2!D9</f>
        <v>0</v>
      </c>
      <c r="J8">
        <f>[1]CODE!$C$3</f>
        <v>79</v>
      </c>
      <c r="K8">
        <v>2015</v>
      </c>
      <c r="L8">
        <v>3</v>
      </c>
      <c r="M8">
        <v>12</v>
      </c>
      <c r="N8">
        <f>Phan_3!E11</f>
        <v>0</v>
      </c>
      <c r="R8" t="str">
        <f>[2]CODE!$C$3</f>
        <v>01</v>
      </c>
      <c r="S8">
        <v>3</v>
      </c>
      <c r="T8" s="57">
        <v>6</v>
      </c>
      <c r="U8">
        <f>Phan_4!D9</f>
        <v>0</v>
      </c>
    </row>
    <row r="9" spans="1:21" ht="15">
      <c r="B9">
        <f>[1]CODE!$C$3</f>
        <v>79</v>
      </c>
      <c r="C9">
        <v>2015</v>
      </c>
      <c r="D9">
        <v>3</v>
      </c>
      <c r="E9" s="54">
        <v>7</v>
      </c>
      <c r="F9" s="55">
        <f>Phan_2!D10</f>
        <v>0</v>
      </c>
      <c r="J9">
        <f>[1]CODE!$C$3</f>
        <v>79</v>
      </c>
      <c r="K9">
        <v>2015</v>
      </c>
      <c r="L9">
        <v>3</v>
      </c>
      <c r="M9">
        <v>13</v>
      </c>
      <c r="N9">
        <f>Phan_3!E12</f>
        <v>0</v>
      </c>
    </row>
    <row r="10" spans="1:21" ht="15">
      <c r="A10" s="58"/>
      <c r="B10" s="58">
        <f>[1]CODE!$C$3</f>
        <v>79</v>
      </c>
      <c r="C10">
        <v>2015</v>
      </c>
      <c r="D10" s="58">
        <v>3</v>
      </c>
      <c r="E10" s="59">
        <v>8</v>
      </c>
      <c r="F10" s="60">
        <f>Phan_2!D11</f>
        <v>0</v>
      </c>
      <c r="J10">
        <f>[1]CODE!$C$3</f>
        <v>79</v>
      </c>
      <c r="K10">
        <v>2015</v>
      </c>
      <c r="L10">
        <v>3</v>
      </c>
      <c r="M10">
        <v>27</v>
      </c>
      <c r="N10">
        <f>Phan_3!E14</f>
        <v>0</v>
      </c>
    </row>
    <row r="11" spans="1:21" ht="15">
      <c r="B11">
        <f>[1]CODE!$C$3</f>
        <v>79</v>
      </c>
      <c r="C11">
        <v>2015</v>
      </c>
      <c r="D11">
        <v>3</v>
      </c>
      <c r="E11" s="61">
        <v>9</v>
      </c>
      <c r="F11" s="55">
        <f>Phan_2!D12</f>
        <v>0</v>
      </c>
      <c r="J11">
        <f>[1]CODE!$C$3</f>
        <v>79</v>
      </c>
      <c r="K11">
        <v>2015</v>
      </c>
      <c r="L11">
        <v>3</v>
      </c>
      <c r="M11">
        <v>28</v>
      </c>
      <c r="N11">
        <f>Phan_3!E15</f>
        <v>0</v>
      </c>
    </row>
    <row r="12" spans="1:21" ht="15">
      <c r="A12" s="52"/>
      <c r="B12" s="52">
        <f>[1]CODE!$C$3</f>
        <v>79</v>
      </c>
      <c r="C12" s="52">
        <v>2016</v>
      </c>
      <c r="D12" s="52">
        <v>3</v>
      </c>
      <c r="E12" s="52">
        <v>1</v>
      </c>
      <c r="F12" s="53">
        <f>Phan_2!E4</f>
        <v>0</v>
      </c>
      <c r="J12">
        <f>[1]CODE!$C$3</f>
        <v>79</v>
      </c>
      <c r="K12">
        <v>2015</v>
      </c>
      <c r="L12">
        <v>3</v>
      </c>
      <c r="M12">
        <v>29</v>
      </c>
      <c r="N12">
        <f>Phan_3!E16</f>
        <v>0</v>
      </c>
    </row>
    <row r="13" spans="1:21" ht="15">
      <c r="B13">
        <f>[1]CODE!$C$3</f>
        <v>79</v>
      </c>
      <c r="C13">
        <v>2016</v>
      </c>
      <c r="D13">
        <v>3</v>
      </c>
      <c r="E13" s="54">
        <v>2</v>
      </c>
      <c r="F13" s="55">
        <f>Phan_2!P5</f>
        <v>0</v>
      </c>
      <c r="J13">
        <f>[1]CODE!$C$3</f>
        <v>79</v>
      </c>
      <c r="K13">
        <v>2015</v>
      </c>
      <c r="L13">
        <v>3</v>
      </c>
      <c r="M13">
        <v>30</v>
      </c>
      <c r="N13">
        <f>Phan_3!E17</f>
        <v>0</v>
      </c>
    </row>
    <row r="14" spans="1:21" ht="15">
      <c r="B14">
        <f>[1]CODE!$C$3</f>
        <v>79</v>
      </c>
      <c r="C14">
        <v>2016</v>
      </c>
      <c r="D14">
        <v>3</v>
      </c>
      <c r="E14" s="54">
        <v>3</v>
      </c>
      <c r="F14" s="55">
        <f>Phan_2!E6</f>
        <v>0</v>
      </c>
      <c r="J14">
        <f>[1]CODE!$C$3</f>
        <v>79</v>
      </c>
      <c r="K14">
        <v>2015</v>
      </c>
      <c r="L14">
        <v>3</v>
      </c>
      <c r="M14">
        <v>31</v>
      </c>
      <c r="N14">
        <f>Phan_3!E18</f>
        <v>0</v>
      </c>
    </row>
    <row r="15" spans="1:21" ht="15">
      <c r="B15">
        <f>[1]CODE!$C$3</f>
        <v>79</v>
      </c>
      <c r="C15">
        <v>2016</v>
      </c>
      <c r="D15">
        <v>3</v>
      </c>
      <c r="E15" s="54">
        <v>4</v>
      </c>
      <c r="F15" s="55">
        <f>Phan_2!E7</f>
        <v>0</v>
      </c>
      <c r="J15">
        <f>[1]CODE!$C$3</f>
        <v>79</v>
      </c>
      <c r="K15">
        <v>2015</v>
      </c>
      <c r="L15">
        <v>3</v>
      </c>
      <c r="M15">
        <v>32</v>
      </c>
      <c r="N15">
        <f>Phan_3!E19</f>
        <v>0</v>
      </c>
    </row>
    <row r="16" spans="1:21" ht="15">
      <c r="B16">
        <f>[1]CODE!$C$3</f>
        <v>79</v>
      </c>
      <c r="C16">
        <v>2016</v>
      </c>
      <c r="D16">
        <v>3</v>
      </c>
      <c r="E16" s="54">
        <v>5</v>
      </c>
      <c r="F16" s="55">
        <f>Phan_2!E8</f>
        <v>0</v>
      </c>
      <c r="J16">
        <f>[1]CODE!$C$3</f>
        <v>79</v>
      </c>
      <c r="K16">
        <v>2015</v>
      </c>
      <c r="L16">
        <v>3</v>
      </c>
      <c r="M16">
        <v>33</v>
      </c>
      <c r="N16">
        <f>Phan_3!E20</f>
        <v>0</v>
      </c>
    </row>
    <row r="17" spans="1:14" ht="15">
      <c r="B17">
        <f>[1]CODE!$C$3</f>
        <v>79</v>
      </c>
      <c r="C17">
        <v>2016</v>
      </c>
      <c r="D17">
        <v>3</v>
      </c>
      <c r="E17" s="54">
        <v>6</v>
      </c>
      <c r="F17" s="55">
        <f>Phan_2!E9</f>
        <v>0</v>
      </c>
      <c r="J17">
        <f>[1]CODE!$C$3</f>
        <v>79</v>
      </c>
      <c r="K17">
        <v>2015</v>
      </c>
      <c r="L17">
        <v>3</v>
      </c>
      <c r="M17">
        <v>34</v>
      </c>
      <c r="N17">
        <f>Phan_3!E21</f>
        <v>0</v>
      </c>
    </row>
    <row r="18" spans="1:14" ht="15">
      <c r="B18">
        <f>[1]CODE!$C$3</f>
        <v>79</v>
      </c>
      <c r="C18">
        <v>2016</v>
      </c>
      <c r="D18">
        <v>3</v>
      </c>
      <c r="E18" s="54">
        <v>7</v>
      </c>
      <c r="F18" s="55">
        <f>Phan_2!E10</f>
        <v>0</v>
      </c>
      <c r="J18">
        <f>[1]CODE!$C$3</f>
        <v>79</v>
      </c>
      <c r="K18">
        <v>2015</v>
      </c>
      <c r="L18">
        <v>3</v>
      </c>
      <c r="M18">
        <v>35</v>
      </c>
      <c r="N18">
        <f>Phan_3!E22</f>
        <v>0</v>
      </c>
    </row>
    <row r="19" spans="1:14" ht="15">
      <c r="A19" s="58"/>
      <c r="B19" s="58">
        <f>[1]CODE!$C$3</f>
        <v>79</v>
      </c>
      <c r="C19">
        <v>2016</v>
      </c>
      <c r="D19" s="58">
        <v>3</v>
      </c>
      <c r="E19" s="59">
        <v>8</v>
      </c>
      <c r="F19" s="60">
        <f>Phan_2!E11</f>
        <v>0</v>
      </c>
      <c r="J19">
        <f>[1]CODE!$C$3</f>
        <v>79</v>
      </c>
      <c r="K19">
        <v>2015</v>
      </c>
      <c r="L19">
        <v>3</v>
      </c>
      <c r="M19">
        <v>36</v>
      </c>
      <c r="N19">
        <f>Phan_3!E23</f>
        <v>0</v>
      </c>
    </row>
    <row r="20" spans="1:14" ht="15">
      <c r="B20">
        <f>[1]CODE!$C$3</f>
        <v>79</v>
      </c>
      <c r="C20">
        <v>2016</v>
      </c>
      <c r="D20">
        <v>3</v>
      </c>
      <c r="E20" s="61">
        <v>9</v>
      </c>
      <c r="F20" s="55">
        <f>Phan_2!E12</f>
        <v>0</v>
      </c>
      <c r="J20">
        <f>[1]CODE!$C$3</f>
        <v>79</v>
      </c>
      <c r="K20">
        <v>2015</v>
      </c>
      <c r="L20">
        <v>3</v>
      </c>
      <c r="M20">
        <v>37</v>
      </c>
      <c r="N20">
        <f>Phan_3!E24</f>
        <v>0</v>
      </c>
    </row>
    <row r="21" spans="1:14" ht="15">
      <c r="A21" s="52"/>
      <c r="B21" s="52">
        <f>[1]CODE!$C$3</f>
        <v>79</v>
      </c>
      <c r="C21" s="52">
        <v>2017</v>
      </c>
      <c r="D21" s="52">
        <v>3</v>
      </c>
      <c r="E21" s="52">
        <v>1</v>
      </c>
      <c r="F21" s="53">
        <f>Phan_2!F4</f>
        <v>0</v>
      </c>
      <c r="J21">
        <f>[1]CODE!$C$3</f>
        <v>79</v>
      </c>
      <c r="K21">
        <v>2015</v>
      </c>
      <c r="L21">
        <v>3</v>
      </c>
      <c r="M21">
        <v>38</v>
      </c>
      <c r="N21">
        <f>Phan_3!E25</f>
        <v>0</v>
      </c>
    </row>
    <row r="22" spans="1:14" ht="15">
      <c r="B22">
        <f>[1]CODE!$C$3</f>
        <v>79</v>
      </c>
      <c r="C22">
        <v>2017</v>
      </c>
      <c r="D22">
        <v>3</v>
      </c>
      <c r="E22" s="54">
        <v>2</v>
      </c>
      <c r="F22" s="55">
        <f>Phan_2!Q5</f>
        <v>0</v>
      </c>
      <c r="J22">
        <f>[1]CODE!$C$3</f>
        <v>79</v>
      </c>
      <c r="K22">
        <v>2015</v>
      </c>
      <c r="L22">
        <v>3</v>
      </c>
      <c r="M22">
        <v>39</v>
      </c>
      <c r="N22">
        <f>Phan_3!E26</f>
        <v>0</v>
      </c>
    </row>
    <row r="23" spans="1:14">
      <c r="B23">
        <f>[1]CODE!$C$3</f>
        <v>79</v>
      </c>
      <c r="C23">
        <v>2017</v>
      </c>
      <c r="D23">
        <v>3</v>
      </c>
      <c r="E23" s="54">
        <v>3</v>
      </c>
      <c r="F23" s="55">
        <f>Phan_2!F6</f>
        <v>0</v>
      </c>
      <c r="J23">
        <f>[1]CODE!$C$3</f>
        <v>79</v>
      </c>
      <c r="K23">
        <v>2015</v>
      </c>
      <c r="L23">
        <v>3</v>
      </c>
      <c r="M23">
        <v>40</v>
      </c>
      <c r="N23">
        <f>Phan_3!E27</f>
        <v>0</v>
      </c>
    </row>
    <row r="24" spans="1:14">
      <c r="B24">
        <f>[1]CODE!$C$3</f>
        <v>79</v>
      </c>
      <c r="C24">
        <v>2017</v>
      </c>
      <c r="D24">
        <v>3</v>
      </c>
      <c r="E24" s="54">
        <v>4</v>
      </c>
      <c r="F24" s="55">
        <f>Phan_2!F7</f>
        <v>0</v>
      </c>
      <c r="I24" s="52"/>
      <c r="J24" s="52">
        <f>[1]CODE!$C$3</f>
        <v>79</v>
      </c>
      <c r="K24" s="52">
        <v>2016</v>
      </c>
      <c r="L24" s="52">
        <v>3</v>
      </c>
      <c r="M24" s="52">
        <v>1</v>
      </c>
      <c r="N24" s="53">
        <f>Phan_3!F5</f>
        <v>0</v>
      </c>
    </row>
    <row r="25" spans="1:14">
      <c r="B25">
        <f>[1]CODE!$C$3</f>
        <v>79</v>
      </c>
      <c r="C25">
        <v>2017</v>
      </c>
      <c r="D25">
        <v>3</v>
      </c>
      <c r="E25" s="54">
        <v>5</v>
      </c>
      <c r="F25" s="55">
        <f>Phan_2!F8</f>
        <v>0</v>
      </c>
      <c r="J25">
        <f>[1]CODE!$C$3</f>
        <v>79</v>
      </c>
      <c r="K25">
        <v>2016</v>
      </c>
      <c r="L25">
        <v>3</v>
      </c>
      <c r="M25">
        <v>2</v>
      </c>
      <c r="N25">
        <f>Phan_3!F6</f>
        <v>0</v>
      </c>
    </row>
    <row r="26" spans="1:14">
      <c r="B26">
        <f>[1]CODE!$C$3</f>
        <v>79</v>
      </c>
      <c r="C26">
        <v>2017</v>
      </c>
      <c r="D26">
        <v>3</v>
      </c>
      <c r="E26" s="54">
        <v>6</v>
      </c>
      <c r="F26" s="55">
        <f>Phan_2!F9</f>
        <v>0</v>
      </c>
      <c r="J26">
        <f>[1]CODE!$C$3</f>
        <v>79</v>
      </c>
      <c r="K26">
        <v>2016</v>
      </c>
      <c r="L26">
        <v>3</v>
      </c>
      <c r="M26">
        <v>3</v>
      </c>
      <c r="N26">
        <f>Phan_3!F7</f>
        <v>0</v>
      </c>
    </row>
    <row r="27" spans="1:14">
      <c r="B27">
        <f>[1]CODE!$C$3</f>
        <v>79</v>
      </c>
      <c r="C27">
        <v>2017</v>
      </c>
      <c r="D27">
        <v>3</v>
      </c>
      <c r="E27" s="54">
        <v>7</v>
      </c>
      <c r="F27" s="55">
        <f>Phan_2!F10</f>
        <v>0</v>
      </c>
      <c r="J27">
        <f>[1]CODE!$C$3</f>
        <v>79</v>
      </c>
      <c r="K27">
        <v>2016</v>
      </c>
      <c r="L27">
        <v>3</v>
      </c>
      <c r="M27">
        <v>4</v>
      </c>
      <c r="N27">
        <f>Phan_3!F8</f>
        <v>0</v>
      </c>
    </row>
    <row r="28" spans="1:14">
      <c r="A28" s="58"/>
      <c r="B28" s="58">
        <f>[1]CODE!$C$3</f>
        <v>79</v>
      </c>
      <c r="C28">
        <v>2017</v>
      </c>
      <c r="D28" s="58">
        <v>3</v>
      </c>
      <c r="E28" s="59">
        <v>8</v>
      </c>
      <c r="F28" s="60">
        <f>Phan_2!F11</f>
        <v>0</v>
      </c>
      <c r="J28">
        <f>[1]CODE!$C$3</f>
        <v>79</v>
      </c>
      <c r="K28">
        <v>2016</v>
      </c>
      <c r="L28">
        <v>3</v>
      </c>
      <c r="M28">
        <v>11</v>
      </c>
      <c r="N28">
        <f>Phan_3!F10</f>
        <v>0</v>
      </c>
    </row>
    <row r="29" spans="1:14">
      <c r="B29">
        <f>[1]CODE!$C$3</f>
        <v>79</v>
      </c>
      <c r="C29">
        <v>2017</v>
      </c>
      <c r="D29">
        <v>3</v>
      </c>
      <c r="E29" s="61">
        <v>9</v>
      </c>
      <c r="F29" s="55">
        <f>Phan_2!F12</f>
        <v>0</v>
      </c>
      <c r="J29">
        <f>[1]CODE!$C$3</f>
        <v>79</v>
      </c>
      <c r="K29">
        <v>2016</v>
      </c>
      <c r="L29">
        <v>3</v>
      </c>
      <c r="M29">
        <v>12</v>
      </c>
      <c r="N29">
        <f>Phan_3!F11</f>
        <v>0</v>
      </c>
    </row>
    <row r="30" spans="1:14">
      <c r="A30" s="52"/>
      <c r="B30" s="52">
        <f>[1]CODE!$C$3</f>
        <v>79</v>
      </c>
      <c r="C30" s="52">
        <v>2018</v>
      </c>
      <c r="D30" s="52">
        <v>3</v>
      </c>
      <c r="E30" s="52">
        <v>1</v>
      </c>
      <c r="F30" s="53">
        <f>Phan_2!G4</f>
        <v>0</v>
      </c>
      <c r="J30">
        <f>[1]CODE!$C$3</f>
        <v>79</v>
      </c>
      <c r="K30">
        <v>2016</v>
      </c>
      <c r="L30">
        <v>3</v>
      </c>
      <c r="M30">
        <v>13</v>
      </c>
      <c r="N30">
        <f>Phan_3!F12</f>
        <v>0</v>
      </c>
    </row>
    <row r="31" spans="1:14">
      <c r="B31">
        <f>[1]CODE!$C$3</f>
        <v>79</v>
      </c>
      <c r="C31">
        <v>2018</v>
      </c>
      <c r="D31">
        <v>3</v>
      </c>
      <c r="E31" s="54">
        <v>2</v>
      </c>
      <c r="F31" s="55">
        <f>Phan_2!R5</f>
        <v>0</v>
      </c>
      <c r="J31">
        <f>[1]CODE!$C$3</f>
        <v>79</v>
      </c>
      <c r="K31">
        <v>2016</v>
      </c>
      <c r="L31">
        <v>3</v>
      </c>
      <c r="M31">
        <v>27</v>
      </c>
      <c r="N31">
        <f>Phan_3!F14</f>
        <v>0</v>
      </c>
    </row>
    <row r="32" spans="1:14">
      <c r="B32">
        <f>[1]CODE!$C$3</f>
        <v>79</v>
      </c>
      <c r="C32">
        <v>2018</v>
      </c>
      <c r="D32">
        <v>3</v>
      </c>
      <c r="E32" s="54">
        <v>3</v>
      </c>
      <c r="F32" s="55">
        <f>Phan_2!G6</f>
        <v>0</v>
      </c>
      <c r="J32">
        <f>[1]CODE!$C$3</f>
        <v>79</v>
      </c>
      <c r="K32">
        <v>2016</v>
      </c>
      <c r="L32">
        <v>3</v>
      </c>
      <c r="M32">
        <v>28</v>
      </c>
      <c r="N32">
        <f>Phan_3!F15</f>
        <v>0</v>
      </c>
    </row>
    <row r="33" spans="1:14">
      <c r="B33">
        <f>[1]CODE!$C$3</f>
        <v>79</v>
      </c>
      <c r="C33">
        <v>2018</v>
      </c>
      <c r="D33">
        <v>3</v>
      </c>
      <c r="E33" s="54">
        <v>4</v>
      </c>
      <c r="F33" s="55">
        <f>Phan_2!G7</f>
        <v>0</v>
      </c>
      <c r="J33">
        <f>[1]CODE!$C$3</f>
        <v>79</v>
      </c>
      <c r="K33">
        <v>2016</v>
      </c>
      <c r="L33">
        <v>3</v>
      </c>
      <c r="M33">
        <v>29</v>
      </c>
      <c r="N33">
        <f>Phan_3!F16</f>
        <v>0</v>
      </c>
    </row>
    <row r="34" spans="1:14">
      <c r="B34">
        <f>[1]CODE!$C$3</f>
        <v>79</v>
      </c>
      <c r="C34">
        <v>2018</v>
      </c>
      <c r="D34">
        <v>3</v>
      </c>
      <c r="E34" s="54">
        <v>5</v>
      </c>
      <c r="F34" s="55">
        <f>Phan_2!G8</f>
        <v>0</v>
      </c>
      <c r="J34">
        <f>[1]CODE!$C$3</f>
        <v>79</v>
      </c>
      <c r="K34">
        <v>2016</v>
      </c>
      <c r="L34">
        <v>3</v>
      </c>
      <c r="M34">
        <v>30</v>
      </c>
      <c r="N34">
        <f>Phan_3!F17</f>
        <v>0</v>
      </c>
    </row>
    <row r="35" spans="1:14">
      <c r="B35">
        <f>[1]CODE!$C$3</f>
        <v>79</v>
      </c>
      <c r="C35">
        <v>2018</v>
      </c>
      <c r="D35">
        <v>3</v>
      </c>
      <c r="E35" s="54">
        <v>6</v>
      </c>
      <c r="F35" s="55">
        <f>Phan_2!G9</f>
        <v>0</v>
      </c>
      <c r="J35">
        <f>[1]CODE!$C$3</f>
        <v>79</v>
      </c>
      <c r="K35">
        <v>2016</v>
      </c>
      <c r="L35">
        <v>3</v>
      </c>
      <c r="M35">
        <v>31</v>
      </c>
      <c r="N35">
        <f>Phan_3!F18</f>
        <v>0</v>
      </c>
    </row>
    <row r="36" spans="1:14">
      <c r="B36">
        <f>[1]CODE!$C$3</f>
        <v>79</v>
      </c>
      <c r="C36">
        <v>2018</v>
      </c>
      <c r="D36">
        <v>3</v>
      </c>
      <c r="E36" s="54">
        <v>7</v>
      </c>
      <c r="F36" s="55">
        <f>Phan_2!G10</f>
        <v>0</v>
      </c>
      <c r="J36">
        <f>[1]CODE!$C$3</f>
        <v>79</v>
      </c>
      <c r="K36">
        <v>2016</v>
      </c>
      <c r="L36">
        <v>3</v>
      </c>
      <c r="M36">
        <v>32</v>
      </c>
      <c r="N36">
        <f>Phan_3!F19</f>
        <v>0</v>
      </c>
    </row>
    <row r="37" spans="1:14">
      <c r="A37" s="58"/>
      <c r="B37" s="58">
        <f>[1]CODE!$C$3</f>
        <v>79</v>
      </c>
      <c r="C37">
        <v>2018</v>
      </c>
      <c r="D37" s="58">
        <v>3</v>
      </c>
      <c r="E37" s="59">
        <v>8</v>
      </c>
      <c r="F37" s="60">
        <f>Phan_2!G11</f>
        <v>0</v>
      </c>
      <c r="J37">
        <f>[1]CODE!$C$3</f>
        <v>79</v>
      </c>
      <c r="K37">
        <v>2016</v>
      </c>
      <c r="L37">
        <v>3</v>
      </c>
      <c r="M37">
        <v>33</v>
      </c>
      <c r="N37">
        <f>Phan_3!F20</f>
        <v>0</v>
      </c>
    </row>
    <row r="38" spans="1:14">
      <c r="B38">
        <f>[1]CODE!$C$3</f>
        <v>79</v>
      </c>
      <c r="C38">
        <v>2018</v>
      </c>
      <c r="D38">
        <v>3</v>
      </c>
      <c r="E38" s="61">
        <v>9</v>
      </c>
      <c r="F38" s="55">
        <f>Phan_2!G12</f>
        <v>0</v>
      </c>
      <c r="J38">
        <f>[1]CODE!$C$3</f>
        <v>79</v>
      </c>
      <c r="K38">
        <v>2016</v>
      </c>
      <c r="L38">
        <v>3</v>
      </c>
      <c r="M38">
        <v>34</v>
      </c>
      <c r="N38">
        <f>Phan_3!F21</f>
        <v>0</v>
      </c>
    </row>
    <row r="39" spans="1:14">
      <c r="A39" s="52"/>
      <c r="B39" s="52">
        <f>[1]CODE!$C$3</f>
        <v>79</v>
      </c>
      <c r="C39" s="52">
        <v>2019</v>
      </c>
      <c r="D39" s="52">
        <v>3</v>
      </c>
      <c r="E39" s="52">
        <v>1</v>
      </c>
      <c r="F39" s="53">
        <f>Phan_2!H4</f>
        <v>0</v>
      </c>
      <c r="J39">
        <f>[1]CODE!$C$3</f>
        <v>79</v>
      </c>
      <c r="K39">
        <v>2016</v>
      </c>
      <c r="L39">
        <v>3</v>
      </c>
      <c r="M39">
        <v>35</v>
      </c>
      <c r="N39">
        <f>Phan_3!F22</f>
        <v>0</v>
      </c>
    </row>
    <row r="40" spans="1:14">
      <c r="B40">
        <f>[1]CODE!$C$3</f>
        <v>79</v>
      </c>
      <c r="C40">
        <v>2019</v>
      </c>
      <c r="D40">
        <v>3</v>
      </c>
      <c r="E40" s="54">
        <v>2</v>
      </c>
      <c r="F40" s="55">
        <f>Phan_2!S5</f>
        <v>0</v>
      </c>
      <c r="J40">
        <f>[1]CODE!$C$3</f>
        <v>79</v>
      </c>
      <c r="K40">
        <v>2016</v>
      </c>
      <c r="L40">
        <v>3</v>
      </c>
      <c r="M40">
        <v>36</v>
      </c>
      <c r="N40">
        <f>Phan_3!F23</f>
        <v>0</v>
      </c>
    </row>
    <row r="41" spans="1:14">
      <c r="B41">
        <f>[1]CODE!$C$3</f>
        <v>79</v>
      </c>
      <c r="C41">
        <v>2019</v>
      </c>
      <c r="D41">
        <v>3</v>
      </c>
      <c r="E41" s="54">
        <v>3</v>
      </c>
      <c r="F41" s="55">
        <f>Phan_2!H6</f>
        <v>0</v>
      </c>
      <c r="J41">
        <f>[1]CODE!$C$3</f>
        <v>79</v>
      </c>
      <c r="K41">
        <v>2016</v>
      </c>
      <c r="L41">
        <v>3</v>
      </c>
      <c r="M41">
        <v>37</v>
      </c>
      <c r="N41">
        <f>Phan_3!F24</f>
        <v>0</v>
      </c>
    </row>
    <row r="42" spans="1:14">
      <c r="B42">
        <f>[1]CODE!$C$3</f>
        <v>79</v>
      </c>
      <c r="C42">
        <v>2019</v>
      </c>
      <c r="D42">
        <v>3</v>
      </c>
      <c r="E42" s="54">
        <v>4</v>
      </c>
      <c r="F42" s="55">
        <f>Phan_2!H7</f>
        <v>0</v>
      </c>
      <c r="J42">
        <f>[1]CODE!$C$3</f>
        <v>79</v>
      </c>
      <c r="K42">
        <v>2016</v>
      </c>
      <c r="L42">
        <v>3</v>
      </c>
      <c r="M42">
        <v>38</v>
      </c>
      <c r="N42">
        <f>Phan_3!F25</f>
        <v>0</v>
      </c>
    </row>
    <row r="43" spans="1:14">
      <c r="B43">
        <f>[1]CODE!$C$3</f>
        <v>79</v>
      </c>
      <c r="C43">
        <v>2019</v>
      </c>
      <c r="D43">
        <v>3</v>
      </c>
      <c r="E43" s="54">
        <v>5</v>
      </c>
      <c r="F43" s="55">
        <f>Phan_2!H8</f>
        <v>0</v>
      </c>
      <c r="J43">
        <f>[1]CODE!$C$3</f>
        <v>79</v>
      </c>
      <c r="K43">
        <v>2016</v>
      </c>
      <c r="L43">
        <v>3</v>
      </c>
      <c r="M43">
        <v>39</v>
      </c>
      <c r="N43">
        <f>Phan_3!F26</f>
        <v>0</v>
      </c>
    </row>
    <row r="44" spans="1:14">
      <c r="B44">
        <f>[1]CODE!$C$3</f>
        <v>79</v>
      </c>
      <c r="C44">
        <v>2019</v>
      </c>
      <c r="D44">
        <v>3</v>
      </c>
      <c r="E44" s="54">
        <v>6</v>
      </c>
      <c r="F44" s="55">
        <f>Phan_2!H9</f>
        <v>0</v>
      </c>
      <c r="J44">
        <f>[1]CODE!$C$3</f>
        <v>79</v>
      </c>
      <c r="K44">
        <v>2016</v>
      </c>
      <c r="L44">
        <v>3</v>
      </c>
      <c r="M44">
        <v>40</v>
      </c>
      <c r="N44">
        <f>Phan_3!F27</f>
        <v>0</v>
      </c>
    </row>
    <row r="45" spans="1:14">
      <c r="B45">
        <f>[1]CODE!$C$3</f>
        <v>79</v>
      </c>
      <c r="C45">
        <v>2019</v>
      </c>
      <c r="D45">
        <v>3</v>
      </c>
      <c r="E45" s="54">
        <v>7</v>
      </c>
      <c r="F45" s="55">
        <f>Phan_2!H10</f>
        <v>0</v>
      </c>
      <c r="I45" s="52"/>
      <c r="J45" s="52">
        <f>[1]CODE!$C$3</f>
        <v>79</v>
      </c>
      <c r="K45" s="52">
        <v>2017</v>
      </c>
      <c r="L45" s="52">
        <v>3</v>
      </c>
      <c r="M45" s="52">
        <v>1</v>
      </c>
      <c r="N45" s="53">
        <f>Phan_3!G5</f>
        <v>0</v>
      </c>
    </row>
    <row r="46" spans="1:14">
      <c r="A46" s="58"/>
      <c r="B46" s="58">
        <f>[1]CODE!$C$3</f>
        <v>79</v>
      </c>
      <c r="C46">
        <v>2019</v>
      </c>
      <c r="D46" s="58">
        <v>3</v>
      </c>
      <c r="E46" s="59">
        <v>8</v>
      </c>
      <c r="F46" s="60">
        <f>Phan_2!H11</f>
        <v>0</v>
      </c>
      <c r="J46">
        <f>[1]CODE!$C$3</f>
        <v>79</v>
      </c>
      <c r="K46">
        <v>2017</v>
      </c>
      <c r="L46">
        <v>3</v>
      </c>
      <c r="M46">
        <v>2</v>
      </c>
      <c r="N46">
        <f>Phan_3!G6</f>
        <v>0</v>
      </c>
    </row>
    <row r="47" spans="1:14">
      <c r="B47">
        <f>[1]CODE!$C$3</f>
        <v>79</v>
      </c>
      <c r="C47">
        <v>2019</v>
      </c>
      <c r="D47">
        <v>3</v>
      </c>
      <c r="E47" s="61">
        <v>9</v>
      </c>
      <c r="F47" s="55">
        <f>Phan_2!H12</f>
        <v>0</v>
      </c>
      <c r="J47">
        <f>[1]CODE!$C$3</f>
        <v>79</v>
      </c>
      <c r="K47">
        <v>2017</v>
      </c>
      <c r="L47">
        <v>3</v>
      </c>
      <c r="M47">
        <v>3</v>
      </c>
      <c r="N47">
        <f>Phan_3!G7</f>
        <v>0</v>
      </c>
    </row>
    <row r="48" spans="1:14">
      <c r="J48">
        <f>[1]CODE!$C$3</f>
        <v>79</v>
      </c>
      <c r="K48">
        <v>2017</v>
      </c>
      <c r="L48">
        <v>3</v>
      </c>
      <c r="M48">
        <v>4</v>
      </c>
      <c r="N48">
        <f>Phan_3!G8</f>
        <v>0</v>
      </c>
    </row>
    <row r="49" spans="10:14">
      <c r="J49">
        <f>[1]CODE!$C$3</f>
        <v>79</v>
      </c>
      <c r="K49">
        <v>2017</v>
      </c>
      <c r="L49">
        <v>3</v>
      </c>
      <c r="M49">
        <v>11</v>
      </c>
      <c r="N49">
        <f>Phan_3!G10</f>
        <v>0</v>
      </c>
    </row>
    <row r="50" spans="10:14">
      <c r="J50">
        <f>[1]CODE!$C$3</f>
        <v>79</v>
      </c>
      <c r="K50">
        <v>2017</v>
      </c>
      <c r="L50">
        <v>3</v>
      </c>
      <c r="M50">
        <v>12</v>
      </c>
      <c r="N50">
        <f>Phan_3!G11</f>
        <v>0</v>
      </c>
    </row>
    <row r="51" spans="10:14">
      <c r="J51">
        <f>[1]CODE!$C$3</f>
        <v>79</v>
      </c>
      <c r="K51">
        <v>2017</v>
      </c>
      <c r="L51">
        <v>3</v>
      </c>
      <c r="M51">
        <v>13</v>
      </c>
      <c r="N51">
        <f>Phan_3!G12</f>
        <v>0</v>
      </c>
    </row>
    <row r="52" spans="10:14">
      <c r="J52">
        <f>[1]CODE!$C$3</f>
        <v>79</v>
      </c>
      <c r="K52">
        <v>2017</v>
      </c>
      <c r="L52">
        <v>3</v>
      </c>
      <c r="M52">
        <v>27</v>
      </c>
      <c r="N52">
        <f>Phan_3!G14</f>
        <v>0</v>
      </c>
    </row>
    <row r="53" spans="10:14">
      <c r="J53">
        <f>[1]CODE!$C$3</f>
        <v>79</v>
      </c>
      <c r="K53">
        <v>2017</v>
      </c>
      <c r="L53">
        <v>3</v>
      </c>
      <c r="M53">
        <v>28</v>
      </c>
      <c r="N53">
        <f>Phan_3!G15</f>
        <v>0</v>
      </c>
    </row>
    <row r="54" spans="10:14">
      <c r="J54">
        <f>[1]CODE!$C$3</f>
        <v>79</v>
      </c>
      <c r="K54">
        <v>2017</v>
      </c>
      <c r="L54">
        <v>3</v>
      </c>
      <c r="M54">
        <v>29</v>
      </c>
      <c r="N54">
        <f>Phan_3!G16</f>
        <v>0</v>
      </c>
    </row>
    <row r="55" spans="10:14">
      <c r="J55">
        <f>[1]CODE!$C$3</f>
        <v>79</v>
      </c>
      <c r="K55">
        <v>2017</v>
      </c>
      <c r="L55">
        <v>3</v>
      </c>
      <c r="M55">
        <v>30</v>
      </c>
      <c r="N55">
        <f>Phan_3!G17</f>
        <v>0</v>
      </c>
    </row>
    <row r="56" spans="10:14">
      <c r="J56">
        <f>[1]CODE!$C$3</f>
        <v>79</v>
      </c>
      <c r="K56">
        <v>2017</v>
      </c>
      <c r="L56">
        <v>3</v>
      </c>
      <c r="M56">
        <v>31</v>
      </c>
      <c r="N56">
        <f>Phan_3!G18</f>
        <v>0</v>
      </c>
    </row>
    <row r="57" spans="10:14">
      <c r="J57">
        <f>[1]CODE!$C$3</f>
        <v>79</v>
      </c>
      <c r="K57">
        <v>2017</v>
      </c>
      <c r="L57">
        <v>3</v>
      </c>
      <c r="M57">
        <v>32</v>
      </c>
      <c r="N57">
        <f>Phan_3!G19</f>
        <v>0</v>
      </c>
    </row>
    <row r="58" spans="10:14">
      <c r="J58">
        <f>[1]CODE!$C$3</f>
        <v>79</v>
      </c>
      <c r="K58">
        <v>2017</v>
      </c>
      <c r="L58">
        <v>3</v>
      </c>
      <c r="M58">
        <v>33</v>
      </c>
      <c r="N58">
        <f>Phan_3!G20</f>
        <v>0</v>
      </c>
    </row>
    <row r="59" spans="10:14">
      <c r="J59">
        <f>[1]CODE!$C$3</f>
        <v>79</v>
      </c>
      <c r="K59">
        <v>2017</v>
      </c>
      <c r="L59">
        <v>3</v>
      </c>
      <c r="M59">
        <v>34</v>
      </c>
      <c r="N59">
        <f>Phan_3!G21</f>
        <v>0</v>
      </c>
    </row>
    <row r="60" spans="10:14">
      <c r="J60">
        <f>[1]CODE!$C$3</f>
        <v>79</v>
      </c>
      <c r="K60">
        <v>2017</v>
      </c>
      <c r="L60">
        <v>3</v>
      </c>
      <c r="M60">
        <v>35</v>
      </c>
      <c r="N60">
        <f>Phan_3!G22</f>
        <v>0</v>
      </c>
    </row>
    <row r="61" spans="10:14">
      <c r="J61">
        <f>[1]CODE!$C$3</f>
        <v>79</v>
      </c>
      <c r="K61">
        <v>2017</v>
      </c>
      <c r="L61">
        <v>3</v>
      </c>
      <c r="M61">
        <v>36</v>
      </c>
      <c r="N61">
        <f>Phan_3!G23</f>
        <v>0</v>
      </c>
    </row>
    <row r="62" spans="10:14">
      <c r="J62">
        <f>[1]CODE!$C$3</f>
        <v>79</v>
      </c>
      <c r="K62">
        <v>2017</v>
      </c>
      <c r="L62">
        <v>3</v>
      </c>
      <c r="M62">
        <v>37</v>
      </c>
      <c r="N62">
        <f>Phan_3!G24</f>
        <v>0</v>
      </c>
    </row>
    <row r="63" spans="10:14">
      <c r="J63">
        <f>[1]CODE!$C$3</f>
        <v>79</v>
      </c>
      <c r="K63">
        <v>2017</v>
      </c>
      <c r="L63">
        <v>3</v>
      </c>
      <c r="M63">
        <v>38</v>
      </c>
      <c r="N63">
        <f>Phan_3!G25</f>
        <v>0</v>
      </c>
    </row>
    <row r="64" spans="10:14">
      <c r="J64">
        <f>[1]CODE!$C$3</f>
        <v>79</v>
      </c>
      <c r="K64">
        <v>2017</v>
      </c>
      <c r="L64">
        <v>3</v>
      </c>
      <c r="M64">
        <v>39</v>
      </c>
      <c r="N64">
        <f>Phan_3!G26</f>
        <v>0</v>
      </c>
    </row>
    <row r="65" spans="9:14">
      <c r="J65">
        <f>[1]CODE!$C$3</f>
        <v>79</v>
      </c>
      <c r="K65">
        <v>2017</v>
      </c>
      <c r="L65">
        <v>3</v>
      </c>
      <c r="M65">
        <v>40</v>
      </c>
      <c r="N65">
        <f>Phan_3!G27</f>
        <v>0</v>
      </c>
    </row>
    <row r="66" spans="9:14">
      <c r="I66" s="52"/>
      <c r="J66" s="52">
        <f>[1]CODE!$C$3</f>
        <v>79</v>
      </c>
      <c r="K66" s="52">
        <v>2018</v>
      </c>
      <c r="L66" s="52">
        <v>3</v>
      </c>
      <c r="M66" s="52">
        <v>1</v>
      </c>
      <c r="N66" s="53">
        <f>Phan_3!H5</f>
        <v>0</v>
      </c>
    </row>
    <row r="67" spans="9:14">
      <c r="J67">
        <f>[1]CODE!$C$3</f>
        <v>79</v>
      </c>
      <c r="K67">
        <v>2018</v>
      </c>
      <c r="L67">
        <v>3</v>
      </c>
      <c r="M67">
        <v>2</v>
      </c>
      <c r="N67">
        <f>Phan_3!H6</f>
        <v>0</v>
      </c>
    </row>
    <row r="68" spans="9:14">
      <c r="J68">
        <f>[1]CODE!$C$3</f>
        <v>79</v>
      </c>
      <c r="K68">
        <v>2018</v>
      </c>
      <c r="L68">
        <v>3</v>
      </c>
      <c r="M68">
        <v>3</v>
      </c>
      <c r="N68">
        <f>Phan_3!H7</f>
        <v>0</v>
      </c>
    </row>
    <row r="69" spans="9:14">
      <c r="J69">
        <f>[1]CODE!$C$3</f>
        <v>79</v>
      </c>
      <c r="K69">
        <v>2018</v>
      </c>
      <c r="L69">
        <v>3</v>
      </c>
      <c r="M69">
        <v>4</v>
      </c>
      <c r="N69">
        <f>Phan_3!H8</f>
        <v>0</v>
      </c>
    </row>
    <row r="70" spans="9:14">
      <c r="J70">
        <f>[1]CODE!$C$3</f>
        <v>79</v>
      </c>
      <c r="K70">
        <v>2018</v>
      </c>
      <c r="L70">
        <v>3</v>
      </c>
      <c r="M70">
        <v>11</v>
      </c>
      <c r="N70">
        <f>Phan_3!H10</f>
        <v>0</v>
      </c>
    </row>
    <row r="71" spans="9:14">
      <c r="J71">
        <f>[1]CODE!$C$3</f>
        <v>79</v>
      </c>
      <c r="K71">
        <v>2018</v>
      </c>
      <c r="L71">
        <v>3</v>
      </c>
      <c r="M71">
        <v>12</v>
      </c>
      <c r="N71">
        <f>Phan_3!H11</f>
        <v>0</v>
      </c>
    </row>
    <row r="72" spans="9:14">
      <c r="J72">
        <f>[1]CODE!$C$3</f>
        <v>79</v>
      </c>
      <c r="K72">
        <v>2018</v>
      </c>
      <c r="L72">
        <v>3</v>
      </c>
      <c r="M72">
        <v>13</v>
      </c>
      <c r="N72">
        <f>Phan_3!H12</f>
        <v>0</v>
      </c>
    </row>
    <row r="73" spans="9:14">
      <c r="J73">
        <f>[1]CODE!$C$3</f>
        <v>79</v>
      </c>
      <c r="K73">
        <v>2018</v>
      </c>
      <c r="L73">
        <v>3</v>
      </c>
      <c r="M73">
        <v>27</v>
      </c>
      <c r="N73">
        <f>Phan_3!H14</f>
        <v>0</v>
      </c>
    </row>
    <row r="74" spans="9:14">
      <c r="J74">
        <f>[1]CODE!$C$3</f>
        <v>79</v>
      </c>
      <c r="K74">
        <v>2018</v>
      </c>
      <c r="L74">
        <v>3</v>
      </c>
      <c r="M74">
        <v>28</v>
      </c>
      <c r="N74">
        <f>Phan_3!H15</f>
        <v>0</v>
      </c>
    </row>
    <row r="75" spans="9:14">
      <c r="J75">
        <f>[1]CODE!$C$3</f>
        <v>79</v>
      </c>
      <c r="K75">
        <v>2018</v>
      </c>
      <c r="L75">
        <v>3</v>
      </c>
      <c r="M75">
        <v>29</v>
      </c>
      <c r="N75">
        <f>Phan_3!H16</f>
        <v>0</v>
      </c>
    </row>
    <row r="76" spans="9:14">
      <c r="J76">
        <f>[1]CODE!$C$3</f>
        <v>79</v>
      </c>
      <c r="K76">
        <v>2018</v>
      </c>
      <c r="L76">
        <v>3</v>
      </c>
      <c r="M76">
        <v>30</v>
      </c>
      <c r="N76">
        <f>Phan_3!H17</f>
        <v>0</v>
      </c>
    </row>
    <row r="77" spans="9:14">
      <c r="J77">
        <f>[1]CODE!$C$3</f>
        <v>79</v>
      </c>
      <c r="K77">
        <v>2018</v>
      </c>
      <c r="L77">
        <v>3</v>
      </c>
      <c r="M77">
        <v>31</v>
      </c>
      <c r="N77">
        <f>Phan_3!H18</f>
        <v>0</v>
      </c>
    </row>
    <row r="78" spans="9:14">
      <c r="J78">
        <f>[1]CODE!$C$3</f>
        <v>79</v>
      </c>
      <c r="K78">
        <v>2018</v>
      </c>
      <c r="L78">
        <v>3</v>
      </c>
      <c r="M78">
        <v>32</v>
      </c>
      <c r="N78">
        <f>Phan_3!H19</f>
        <v>0</v>
      </c>
    </row>
    <row r="79" spans="9:14">
      <c r="J79">
        <f>[1]CODE!$C$3</f>
        <v>79</v>
      </c>
      <c r="K79">
        <v>2018</v>
      </c>
      <c r="L79">
        <v>3</v>
      </c>
      <c r="M79">
        <v>33</v>
      </c>
      <c r="N79">
        <f>Phan_3!H20</f>
        <v>0</v>
      </c>
    </row>
    <row r="80" spans="9:14">
      <c r="J80">
        <f>[1]CODE!$C$3</f>
        <v>79</v>
      </c>
      <c r="K80">
        <v>2018</v>
      </c>
      <c r="L80">
        <v>3</v>
      </c>
      <c r="M80">
        <v>34</v>
      </c>
      <c r="N80">
        <f>Phan_3!H21</f>
        <v>0</v>
      </c>
    </row>
    <row r="81" spans="9:14">
      <c r="J81">
        <f>[1]CODE!$C$3</f>
        <v>79</v>
      </c>
      <c r="K81">
        <v>2018</v>
      </c>
      <c r="L81">
        <v>3</v>
      </c>
      <c r="M81">
        <v>35</v>
      </c>
      <c r="N81">
        <f>Phan_3!H22</f>
        <v>0</v>
      </c>
    </row>
    <row r="82" spans="9:14">
      <c r="J82">
        <f>[1]CODE!$C$3</f>
        <v>79</v>
      </c>
      <c r="K82">
        <v>2018</v>
      </c>
      <c r="L82">
        <v>3</v>
      </c>
      <c r="M82">
        <v>36</v>
      </c>
      <c r="N82">
        <f>Phan_3!H23</f>
        <v>0</v>
      </c>
    </row>
    <row r="83" spans="9:14">
      <c r="J83">
        <f>[1]CODE!$C$3</f>
        <v>79</v>
      </c>
      <c r="K83">
        <v>2018</v>
      </c>
      <c r="L83">
        <v>3</v>
      </c>
      <c r="M83">
        <v>37</v>
      </c>
      <c r="N83">
        <f>Phan_3!H24</f>
        <v>0</v>
      </c>
    </row>
    <row r="84" spans="9:14">
      <c r="J84">
        <f>[1]CODE!$C$3</f>
        <v>79</v>
      </c>
      <c r="K84">
        <v>2018</v>
      </c>
      <c r="L84">
        <v>3</v>
      </c>
      <c r="M84">
        <v>38</v>
      </c>
      <c r="N84">
        <f>Phan_3!H25</f>
        <v>0</v>
      </c>
    </row>
    <row r="85" spans="9:14">
      <c r="J85">
        <f>[1]CODE!$C$3</f>
        <v>79</v>
      </c>
      <c r="K85">
        <v>2018</v>
      </c>
      <c r="L85">
        <v>3</v>
      </c>
      <c r="M85">
        <v>39</v>
      </c>
      <c r="N85">
        <f>Phan_3!H26</f>
        <v>0</v>
      </c>
    </row>
    <row r="86" spans="9:14">
      <c r="J86">
        <f>[1]CODE!$C$3</f>
        <v>79</v>
      </c>
      <c r="K86">
        <v>2018</v>
      </c>
      <c r="L86">
        <v>3</v>
      </c>
      <c r="M86">
        <v>40</v>
      </c>
      <c r="N86">
        <f>Phan_3!H27</f>
        <v>0</v>
      </c>
    </row>
    <row r="87" spans="9:14">
      <c r="I87" s="52"/>
      <c r="J87" s="52">
        <f>[1]CODE!$C$3</f>
        <v>79</v>
      </c>
      <c r="K87" s="52">
        <v>2019</v>
      </c>
      <c r="L87" s="52">
        <v>3</v>
      </c>
      <c r="M87" s="52">
        <v>1</v>
      </c>
      <c r="N87" s="53">
        <f>Phan_3!I5</f>
        <v>0</v>
      </c>
    </row>
    <row r="88" spans="9:14">
      <c r="J88">
        <f>[1]CODE!$C$3</f>
        <v>79</v>
      </c>
      <c r="K88">
        <v>2019</v>
      </c>
      <c r="L88">
        <v>3</v>
      </c>
      <c r="M88">
        <v>2</v>
      </c>
      <c r="N88">
        <f>Phan_3!I6</f>
        <v>0</v>
      </c>
    </row>
    <row r="89" spans="9:14">
      <c r="J89">
        <f>[1]CODE!$C$3</f>
        <v>79</v>
      </c>
      <c r="K89">
        <v>2019</v>
      </c>
      <c r="L89">
        <v>3</v>
      </c>
      <c r="M89">
        <v>3</v>
      </c>
      <c r="N89">
        <f>Phan_3!I7</f>
        <v>0</v>
      </c>
    </row>
    <row r="90" spans="9:14">
      <c r="J90">
        <f>[1]CODE!$C$3</f>
        <v>79</v>
      </c>
      <c r="K90">
        <v>2019</v>
      </c>
      <c r="L90">
        <v>3</v>
      </c>
      <c r="M90">
        <v>4</v>
      </c>
      <c r="N90">
        <f>Phan_3!I8</f>
        <v>0</v>
      </c>
    </row>
    <row r="91" spans="9:14">
      <c r="J91">
        <f>[1]CODE!$C$3</f>
        <v>79</v>
      </c>
      <c r="K91">
        <v>2019</v>
      </c>
      <c r="L91">
        <v>3</v>
      </c>
      <c r="M91">
        <v>11</v>
      </c>
      <c r="N91">
        <f>Phan_3!I10</f>
        <v>0</v>
      </c>
    </row>
    <row r="92" spans="9:14">
      <c r="J92">
        <f>[1]CODE!$C$3</f>
        <v>79</v>
      </c>
      <c r="K92">
        <v>2019</v>
      </c>
      <c r="L92">
        <v>3</v>
      </c>
      <c r="M92">
        <v>12</v>
      </c>
      <c r="N92">
        <f>Phan_3!I11</f>
        <v>0</v>
      </c>
    </row>
    <row r="93" spans="9:14">
      <c r="J93">
        <f>[1]CODE!$C$3</f>
        <v>79</v>
      </c>
      <c r="K93">
        <v>2019</v>
      </c>
      <c r="L93">
        <v>3</v>
      </c>
      <c r="M93">
        <v>13</v>
      </c>
      <c r="N93">
        <f>Phan_3!I12</f>
        <v>0</v>
      </c>
    </row>
    <row r="94" spans="9:14">
      <c r="J94">
        <f>[1]CODE!$C$3</f>
        <v>79</v>
      </c>
      <c r="K94">
        <v>2019</v>
      </c>
      <c r="L94">
        <v>3</v>
      </c>
      <c r="M94">
        <v>27</v>
      </c>
      <c r="N94">
        <f>Phan_3!I14</f>
        <v>0</v>
      </c>
    </row>
    <row r="95" spans="9:14">
      <c r="J95">
        <f>[1]CODE!$C$3</f>
        <v>79</v>
      </c>
      <c r="K95">
        <v>2019</v>
      </c>
      <c r="L95">
        <v>3</v>
      </c>
      <c r="M95">
        <v>28</v>
      </c>
      <c r="N95">
        <f>Phan_3!I15</f>
        <v>0</v>
      </c>
    </row>
    <row r="96" spans="9:14">
      <c r="J96">
        <f>[1]CODE!$C$3</f>
        <v>79</v>
      </c>
      <c r="K96">
        <v>2019</v>
      </c>
      <c r="L96">
        <v>3</v>
      </c>
      <c r="M96">
        <v>29</v>
      </c>
      <c r="N96">
        <f>Phan_3!I16</f>
        <v>0</v>
      </c>
    </row>
    <row r="97" spans="10:14">
      <c r="J97">
        <f>[1]CODE!$C$3</f>
        <v>79</v>
      </c>
      <c r="K97">
        <v>2019</v>
      </c>
      <c r="L97">
        <v>3</v>
      </c>
      <c r="M97">
        <v>30</v>
      </c>
      <c r="N97">
        <f>Phan_3!I17</f>
        <v>0</v>
      </c>
    </row>
    <row r="98" spans="10:14">
      <c r="J98">
        <f>[1]CODE!$C$3</f>
        <v>79</v>
      </c>
      <c r="K98">
        <v>2019</v>
      </c>
      <c r="L98">
        <v>3</v>
      </c>
      <c r="M98">
        <v>31</v>
      </c>
      <c r="N98">
        <f>Phan_3!I18</f>
        <v>0</v>
      </c>
    </row>
    <row r="99" spans="10:14">
      <c r="J99">
        <f>[1]CODE!$C$3</f>
        <v>79</v>
      </c>
      <c r="K99">
        <v>2019</v>
      </c>
      <c r="L99">
        <v>3</v>
      </c>
      <c r="M99">
        <v>32</v>
      </c>
      <c r="N99">
        <f>Phan_3!I19</f>
        <v>0</v>
      </c>
    </row>
    <row r="100" spans="10:14">
      <c r="J100">
        <f>[1]CODE!$C$3</f>
        <v>79</v>
      </c>
      <c r="K100">
        <v>2019</v>
      </c>
      <c r="L100">
        <v>3</v>
      </c>
      <c r="M100">
        <v>33</v>
      </c>
      <c r="N100">
        <f>Phan_3!I20</f>
        <v>0</v>
      </c>
    </row>
    <row r="101" spans="10:14">
      <c r="J101">
        <f>[1]CODE!$C$3</f>
        <v>79</v>
      </c>
      <c r="K101">
        <v>2019</v>
      </c>
      <c r="L101">
        <v>3</v>
      </c>
      <c r="M101">
        <v>34</v>
      </c>
      <c r="N101">
        <f>Phan_3!I21</f>
        <v>0</v>
      </c>
    </row>
    <row r="102" spans="10:14">
      <c r="J102">
        <f>[1]CODE!$C$3</f>
        <v>79</v>
      </c>
      <c r="K102">
        <v>2019</v>
      </c>
      <c r="L102">
        <v>3</v>
      </c>
      <c r="M102">
        <v>35</v>
      </c>
      <c r="N102">
        <f>Phan_3!I22</f>
        <v>0</v>
      </c>
    </row>
    <row r="103" spans="10:14">
      <c r="J103">
        <f>[1]CODE!$C$3</f>
        <v>79</v>
      </c>
      <c r="K103">
        <v>2019</v>
      </c>
      <c r="L103">
        <v>3</v>
      </c>
      <c r="M103">
        <v>36</v>
      </c>
      <c r="N103">
        <f>Phan_3!I23</f>
        <v>0</v>
      </c>
    </row>
    <row r="104" spans="10:14">
      <c r="J104">
        <f>[1]CODE!$C$3</f>
        <v>79</v>
      </c>
      <c r="K104">
        <v>2019</v>
      </c>
      <c r="L104">
        <v>3</v>
      </c>
      <c r="M104">
        <v>37</v>
      </c>
      <c r="N104">
        <f>Phan_3!I24</f>
        <v>0</v>
      </c>
    </row>
    <row r="105" spans="10:14">
      <c r="J105">
        <f>[1]CODE!$C$3</f>
        <v>79</v>
      </c>
      <c r="K105">
        <v>2019</v>
      </c>
      <c r="L105">
        <v>3</v>
      </c>
      <c r="M105">
        <v>38</v>
      </c>
      <c r="N105">
        <f>Phan_3!I25</f>
        <v>0</v>
      </c>
    </row>
    <row r="106" spans="10:14">
      <c r="J106">
        <f>[1]CODE!$C$3</f>
        <v>79</v>
      </c>
      <c r="K106">
        <v>2019</v>
      </c>
      <c r="L106">
        <v>3</v>
      </c>
      <c r="M106">
        <v>39</v>
      </c>
      <c r="N106">
        <f>Phan_3!I26</f>
        <v>0</v>
      </c>
    </row>
    <row r="107" spans="10:14">
      <c r="J107">
        <f>[1]CODE!$C$3</f>
        <v>79</v>
      </c>
      <c r="K107">
        <v>2019</v>
      </c>
      <c r="L107">
        <v>3</v>
      </c>
      <c r="M107">
        <v>40</v>
      </c>
      <c r="N107">
        <f>Phan_3!I27</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Phan_1</vt:lpstr>
      <vt:lpstr>Phan_2</vt:lpstr>
      <vt:lpstr>Phan_3</vt:lpstr>
      <vt:lpstr>Phan_4</vt:lpstr>
      <vt:lpstr>CODE</vt:lpstr>
      <vt:lpstr>DATA</vt:lpstr>
      <vt:lpstr>CAU_HINH</vt:lpstr>
      <vt:lpstr>DULIEU_CP_DVU_DP</vt:lpstr>
      <vt:lpstr>DULIEU_CP_TT_DP</vt:lpstr>
      <vt:lpstr>DULIEU_TANG_HP</vt:lpstr>
      <vt:lpstr>Phan_1!Print_Area</vt:lpstr>
      <vt:lpstr>TT_TRUONG</vt:lpstr>
    </vt:vector>
  </TitlesOfParts>
  <Company>BewareNha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Tuan Anh</dc:creator>
  <cp:lastModifiedBy>AutoBVT</cp:lastModifiedBy>
  <cp:lastPrinted>2020-04-28T04:13:08Z</cp:lastPrinted>
  <dcterms:created xsi:type="dcterms:W3CDTF">2020-04-20T04:34:13Z</dcterms:created>
  <dcterms:modified xsi:type="dcterms:W3CDTF">2020-05-25T02:37:48Z</dcterms:modified>
</cp:coreProperties>
</file>